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chiko.nakamura\Desktop\★H28各種照会\H29.2.20_H27財政状況資料集の作成\"/>
    </mc:Choice>
  </mc:AlternateContent>
  <bookViews>
    <workbookView xWindow="240" yWindow="60" windowWidth="14940" windowHeight="7875" tabRatio="716"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concurrentManualCount="2"/>
  <fileRecoveryPr repairLoad="1"/>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AM36" i="9"/>
  <c r="C36" i="9"/>
  <c r="AM35" i="9"/>
  <c r="C35" i="9"/>
  <c r="BW34" i="9"/>
  <c r="AM34" i="9"/>
  <c r="U34" i="9"/>
  <c r="U35" i="9" s="1"/>
  <c r="U36" i="9" s="1"/>
  <c r="C34" i="9"/>
  <c r="CO34" i="9" l="1"/>
  <c r="CO35" i="9" s="1"/>
  <c r="BW35" i="9"/>
  <c r="BW36" i="9" s="1"/>
  <c r="BW37" i="9" s="1"/>
  <c r="BW38" i="9" s="1"/>
  <c r="BE34" i="9"/>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<sst xmlns="http://schemas.openxmlformats.org/spreadsheetml/2006/main" count="1052" uniqueCount="557">
  <si>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</si>
  <si>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</si>
  <si>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</si>
  <si>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</si>
  <si>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</si>
  <si>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</si>
  <si>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</si>
  <si>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</si>
  <si>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</si>
  <si>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</si>
  <si>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</si>
  <si>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</si>
  <si>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</si>
  <si>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</si>
  <si>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</si>
  <si>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</si>
  <si>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</si>
  <si>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</si>
  <si>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</si>
  <si>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</si>
  <si>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</si>
  <si>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</si>
  <si>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</si>
  <si>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</si>
  <si>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</si>
  <si>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</si>
  <si>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</si>
  <si>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</si>
  <si>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</si>
  <si>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</si>
  <si>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</si>
  <si>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</si>
  <si>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</si>
  <si>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</si>
  <si>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</si>
  <si>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</si>
  <si>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</si>
  <si>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</si>
  <si>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</si>
  <si>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</si>
  <si>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</si>
  <si>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</si>
  <si>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</si>
  <si>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</si>
  <si>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</si>
  <si>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</si>
  <si>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</si>
  <si>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</si>
  <si>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</si>
  <si>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</si>
  <si>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</si>
  <si>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</si>
  <si>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</si>
  <si>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</si>
  <si>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</si>
  <si>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</si>
  <si>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</si>
  <si>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</si>
  <si>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</si>
  <si>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</si>
  <si>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</si>
  <si>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</si>
  <si>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</si>
  <si>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</si>
  <si>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</si>
  <si>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</si>
  <si>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</si>
  <si>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</si>
  <si>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</si>
  <si>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</si>
  <si>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</si>
  <si>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</si>
  <si>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</si>
  <si>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</si>
  <si>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</si>
  <si>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</si>
  <si>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</si>
  <si>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</si>
  <si>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</si>
  <si>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</si>
  <si>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</si>
  <si>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積丹町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</si>
  <si>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</si>
  <si>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</si>
  <si>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</si>
  <si>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</si>
  <si>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</si>
  <si>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</si>
  <si>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</si>
  <si>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</si>
  <si>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</si>
  <si>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</si>
  <si>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</si>
  <si>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</si>
  <si>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</si>
  <si>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</si>
  <si>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</si>
  <si>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</si>
  <si>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</si>
  <si>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</si>
  <si>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</si>
  <si>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</si>
  <si>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</si>
  <si>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</si>
  <si>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</si>
  <si>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</si>
  <si>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</si>
  <si>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</si>
  <si>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</si>
  <si>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</si>
  <si>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</si>
  <si>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</si>
  <si>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</si>
  <si>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</si>
  <si>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</si>
  <si>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</si>
  <si>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</si>
  <si>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</si>
  <si>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</si>
  <si>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</si>
  <si>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</si>
  <si>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</si>
  <si>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</si>
  <si>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</si>
  <si>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</si>
  <si>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</si>
  <si>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</si>
  <si>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</si>
  <si>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</si>
  <si>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</si>
  <si>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</si>
  <si>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</si>
  <si>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</si>
  <si>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</si>
  <si>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</si>
  <si>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</si>
  <si>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</si>
  <si>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</si>
  <si>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</si>
  <si>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</si>
  <si>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</si>
  <si>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</si>
  <si>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</si>
  <si>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</si>
  <si>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</si>
  <si>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</si>
  <si>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</si>
  <si>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</si>
  <si>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</si>
  <si>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</si>
  <si>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</si>
  <si>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</si>
  <si>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</si>
  <si>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</si>
  <si>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</si>
  <si>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</si>
  <si>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</si>
  <si>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</si>
  <si>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</si>
  <si>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</si>
  <si>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</si>
  <si>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</si>
  <si>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</si>
  <si>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</si>
  <si>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</si>
  <si>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</si>
  <si>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</si>
  <si>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</si>
  <si>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</si>
  <si>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</si>
  <si>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</si>
  <si>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</si>
  <si>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</si>
  <si>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</si>
  <si>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</si>
  <si>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</si>
  <si>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</si>
  <si>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</si>
  <si>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</si>
  <si>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</si>
  <si>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</si>
  <si>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</si>
  <si>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</si>
  <si>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</si>
  <si>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</si>
  <si>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</si>
  <si>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</si>
  <si>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</si>
  <si>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</si>
  <si>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</si>
  <si>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</si>
  <si>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</si>
  <si>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</si>
  <si>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北海道積丹町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</si>
  <si>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</si>
  <si>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</si>
  <si>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</si>
  <si>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</si>
  <si>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</si>
  <si>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</si>
  <si>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</si>
  <si>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</si>
  <si>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</si>
  <si>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</si>
  <si>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</si>
  <si>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</si>
  <si>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</si>
  <si>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</si>
  <si>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</si>
  <si>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</si>
  <si>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</si>
  <si>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</si>
  <si>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</si>
  <si>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</si>
  <si>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</si>
  <si>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</si>
  <si>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</si>
  <si>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</si>
  <si>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</si>
  <si>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</si>
  <si>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</si>
  <si>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</si>
  <si>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</si>
  <si>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</si>
  <si>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</si>
  <si>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</si>
  <si>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</si>
  <si>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</si>
  <si>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</si>
  <si>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</si>
  <si>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</si>
  <si>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</si>
  <si>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</si>
  <si>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</si>
  <si>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</si>
  <si>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</si>
  <si>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</si>
  <si>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</si>
  <si>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</si>
  <si>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</si>
  <si>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</si>
  <si>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</si>
  <si>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</si>
  <si>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</si>
  <si>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</si>
  <si>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</si>
  <si>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</si>
  <si>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</si>
  <si>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</si>
  <si>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</si>
  <si>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</si>
  <si>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</si>
  <si>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</si>
  <si>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</si>
  <si>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</si>
  <si>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</si>
  <si>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</si>
  <si>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</si>
  <si>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</si>
  <si>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</si>
  <si>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</si>
  <si>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</si>
  <si>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</si>
  <si>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</si>
  <si>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</si>
  <si>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</si>
  <si>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</si>
  <si>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</si>
  <si>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</si>
  <si>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</si>
  <si>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</si>
  <si>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</si>
  <si>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</si>
  <si>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</si>
  <si>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</si>
  <si>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</si>
  <si>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</si>
  <si>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</si>
  <si>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</si>
  <si>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</si>
  <si>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</si>
  <si>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</si>
  <si>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</si>
  <si>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</si>
  <si>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</si>
  <si>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</si>
  <si>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</si>
  <si>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</si>
  <si>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</si>
  <si>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</si>
  <si>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</si>
  <si>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</si>
  <si>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</si>
  <si>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</si>
  <si>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</si>
  <si>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</si>
  <si>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</si>
  <si>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</si>
  <si>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</si>
  <si>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</si>
  <si>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</si>
  <si>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</si>
  <si>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</si>
  <si>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</si>
  <si>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</si>
  <si>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</si>
  <si>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</si>
  <si>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</si>
  <si>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</si>
  <si>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</si>
  <si>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</si>
  <si>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</si>
  <si>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</si>
  <si>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</si>
  <si>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</si>
  <si>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観光施設</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</si>
  <si>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</si>
  <si>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</si>
  <si>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</si>
  <si>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</si>
  <si>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</si>
  <si>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</si>
  <si>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</si>
  <si>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</si>
  <si>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</si>
  <si>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</si>
  <si>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</si>
  <si>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</si>
  <si>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</si>
  <si>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</si>
  <si>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</si>
  <si>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</si>
  <si>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</si>
  <si>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</si>
  <si>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</si>
  <si>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</si>
  <si>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</si>
  <si>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</si>
  <si>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</si>
  <si>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</si>
  <si>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</si>
  <si>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北海道積丹町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</si>
  <si>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</si>
  <si>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</si>
  <si>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</si>
  <si>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</si>
  <si>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</si>
  <si>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</si>
  <si>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</si>
  <si>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</si>
  <si>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</si>
  <si>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</si>
  <si>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</si>
  <si>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</si>
  <si>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</si>
  <si>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</si>
  <si>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</si>
  <si>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</si>
  <si>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</si>
  <si>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</si>
  <si>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</si>
  <si>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</si>
  <si>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</si>
  <si>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</si>
  <si>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</si>
  <si>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</si>
  <si>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</si>
  <si>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</si>
  <si>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</si>
  <si>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</si>
  <si>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</si>
  <si>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</si>
  <si>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</si>
  <si>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</si>
  <si>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</si>
  <si>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</si>
  <si>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</si>
  <si>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介護福祉サービス事業特別会計</t>
    <phoneticPr fontId="5"/>
  </si>
  <si>
    <t>簡易水道事業特別会計</t>
    <phoneticPr fontId="5"/>
  </si>
  <si>
    <t>法非適用企業</t>
    <phoneticPr fontId="5"/>
  </si>
  <si>
    <t>下水道事業特別会計</t>
    <phoneticPr fontId="5"/>
  </si>
  <si>
    <t>産業交流雇用対策推進事業特別会計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</si>
  <si>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</si>
  <si>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</si>
  <si>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</si>
  <si>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</si>
  <si>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</si>
  <si>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</si>
  <si>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</si>
  <si>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</si>
  <si>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</si>
  <si>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</si>
  <si>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</si>
  <si>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</si>
  <si>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</si>
  <si>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</si>
  <si>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</si>
  <si>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</si>
  <si>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</si>
  <si>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</si>
  <si>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</si>
  <si>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</si>
  <si>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</si>
  <si>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</si>
  <si>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</si>
  <si>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</si>
  <si>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</si>
  <si>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</si>
  <si>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</si>
  <si>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</si>
  <si>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</si>
  <si>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</si>
  <si>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</si>
  <si>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</si>
  <si>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</si>
  <si>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</si>
  <si>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</si>
  <si>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</si>
  <si>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</si>
  <si>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</si>
  <si>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</si>
  <si>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</si>
  <si>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</si>
  <si>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</si>
  <si>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</si>
  <si>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</si>
  <si>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</si>
  <si>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</si>
  <si>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</si>
  <si>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</si>
  <si>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</si>
  <si>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</si>
  <si>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</si>
  <si>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</si>
  <si>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</si>
  <si>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</si>
  <si>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</si>
  <si>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国民健康保険事業特別会計</t>
    <phoneticPr fontId="5"/>
  </si>
  <si>
    <t>-</t>
    <phoneticPr fontId="5"/>
  </si>
  <si>
    <t>将来負担比率（(Ｅ)－(Ｆ)）／（(Ｃ)－(Ｄ)）×１００</t>
    <rPh sb="0" eb="2">
      <t>ショウライ</t>
    </rPh>
    <rPh sb="2" eb="4">
      <t>フタン</t>
    </rPh>
    <rPh sb="4" eb="6">
      <t>ヒリツ</t>
    </rPh>
    <phoneticPr fontId="5"/>
  </si>
  <si>
    <t>介護福祉サービス事業特別会計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</si>
  <si>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</si>
  <si>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</si>
  <si>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</si>
  <si>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</si>
  <si>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</si>
  <si>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</si>
  <si>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</si>
  <si>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</si>
  <si>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</si>
  <si>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</si>
  <si>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</si>
  <si>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</si>
  <si>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</si>
  <si>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</si>
  <si>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</si>
  <si>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</si>
  <si>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</si>
  <si>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</si>
  <si>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</si>
  <si>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</si>
  <si>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</si>
  <si>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</si>
  <si>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</si>
  <si>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</si>
  <si>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</si>
  <si>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</si>
  <si>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</si>
  <si>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</si>
  <si>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</si>
  <si>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</si>
  <si>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</si>
  <si>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</si>
  <si>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</si>
  <si>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</si>
  <si>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</si>
  <si>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</si>
  <si>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</si>
  <si>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</si>
  <si>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</si>
  <si>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</si>
  <si>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</si>
  <si>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</si>
  <si>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</si>
  <si>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</si>
  <si>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</si>
  <si>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</si>
  <si>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</si>
  <si>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</si>
  <si>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</si>
  <si>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</si>
  <si>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</si>
  <si>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</si>
  <si>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</si>
  <si>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</si>
  <si>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</si>
  <si>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</si>
  <si>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</si>
  <si>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</si>
  <si>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</si>
  <si>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</si>
  <si>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</si>
  <si>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</si>
  <si>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</si>
  <si>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</si>
  <si>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</si>
  <si>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</si>
  <si>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</si>
  <si>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</si>
  <si>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</si>
  <si>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</si>
  <si>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</si>
  <si>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</si>
  <si>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</si>
  <si>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</si>
  <si>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</si>
  <si>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</si>
  <si>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</si>
  <si>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</si>
  <si>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</si>
  <si>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</si>
  <si>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</si>
  <si>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0.62</t>
  </si>
  <si>
    <t>▲ 2.15</t>
  </si>
  <si>
    <t>一般会計</t>
  </si>
  <si>
    <t>国民健康保険事業特別会計</t>
  </si>
  <si>
    <t>後期高齢者医療特別会計</t>
  </si>
  <si>
    <t>介護福祉サービス事業特別会計</t>
  </si>
  <si>
    <t>簡易水道事業特別会計</t>
  </si>
  <si>
    <t>下水道事業特別会計</t>
  </si>
  <si>
    <t>産業交流雇用対策推進事業特別会計</t>
  </si>
  <si>
    <t>その他会計（赤字）</t>
  </si>
  <si>
    <t>その他会計（黒字）</t>
  </si>
  <si>
    <t>積丹観光振興公社</t>
    <rPh sb="0" eb="2">
      <t>シャコタン</t>
    </rPh>
    <rPh sb="2" eb="4">
      <t>カンコウ</t>
    </rPh>
    <rPh sb="4" eb="6">
      <t>シンコウ</t>
    </rPh>
    <rPh sb="6" eb="8">
      <t>コウシャ</t>
    </rPh>
    <phoneticPr fontId="2"/>
  </si>
  <si>
    <t>ペニンシュラ</t>
    <phoneticPr fontId="2"/>
  </si>
  <si>
    <t>-</t>
    <phoneticPr fontId="2"/>
  </si>
  <si>
    <t>北しりべし廃棄物処理広域連合</t>
    <rPh sb="0" eb="1">
      <t>キタ</t>
    </rPh>
    <rPh sb="5" eb="8">
      <t>ハイキブツ</t>
    </rPh>
    <rPh sb="8" eb="10">
      <t>ショリ</t>
    </rPh>
    <rPh sb="10" eb="12">
      <t>コウイキ</t>
    </rPh>
    <rPh sb="12" eb="14">
      <t>レンゴウ</t>
    </rPh>
    <phoneticPr fontId="2"/>
  </si>
  <si>
    <t>北後志消防組合</t>
    <rPh sb="0" eb="1">
      <t>キタ</t>
    </rPh>
    <rPh sb="1" eb="3">
      <t>シリベシ</t>
    </rPh>
    <rPh sb="3" eb="5">
      <t>ショウボウ</t>
    </rPh>
    <rPh sb="5" eb="7">
      <t>クミアイ</t>
    </rPh>
    <phoneticPr fontId="2"/>
  </si>
  <si>
    <t>北後志衛生施設組合</t>
    <rPh sb="0" eb="1">
      <t>キタ</t>
    </rPh>
    <rPh sb="1" eb="3">
      <t>シリベシ</t>
    </rPh>
    <rPh sb="3" eb="5">
      <t>エイセイ</t>
    </rPh>
    <rPh sb="5" eb="7">
      <t>シセツ</t>
    </rPh>
    <rPh sb="7" eb="9">
      <t>クミアイ</t>
    </rPh>
    <phoneticPr fontId="2"/>
  </si>
  <si>
    <t>後志広域連合</t>
    <rPh sb="0" eb="2">
      <t>シリベシ</t>
    </rPh>
    <rPh sb="2" eb="4">
      <t>コウイキ</t>
    </rPh>
    <rPh sb="4" eb="6">
      <t>レンゴウ</t>
    </rPh>
    <phoneticPr fontId="2"/>
  </si>
  <si>
    <t>後志教育研修センター</t>
    <rPh sb="0" eb="2">
      <t>シリベシ</t>
    </rPh>
    <rPh sb="2" eb="4">
      <t>キョウイク</t>
    </rPh>
    <rPh sb="4" eb="6">
      <t>ケンシュウ</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</si>
  <si>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</si>
  <si>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</si>
  <si>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</si>
  <si>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</si>
  <si>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</si>
  <si>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</si>
  <si>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</si>
  <si>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</si>
  <si>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</si>
  <si>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</si>
  <si>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</si>
  <si>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</si>
  <si>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</si>
  <si>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住民ニーズや緊急性に対応した事業の的確な把握・選択により、今後も交付税措置が見込まれる優良な地方債を活用し、早期是正措置対象となる実質公債費比率18％を超えないように努める。</t>
    <rPh sb="0" eb="2">
      <t>ジュウミン</t>
    </rPh>
    <rPh sb="6" eb="9">
      <t>キンキュウセイ</t>
    </rPh>
    <rPh sb="10" eb="12">
      <t>タイオウ</t>
    </rPh>
    <rPh sb="14" eb="16">
      <t>ジギョウ</t>
    </rPh>
    <rPh sb="17" eb="19">
      <t>テキカク</t>
    </rPh>
    <rPh sb="20" eb="22">
      <t>ハアク</t>
    </rPh>
    <rPh sb="23" eb="25">
      <t>センタク</t>
    </rPh>
    <rPh sb="29" eb="31">
      <t>コンゴ</t>
    </rPh>
    <rPh sb="32" eb="35">
      <t>コウフゼイ</t>
    </rPh>
    <rPh sb="35" eb="37">
      <t>ソチ</t>
    </rPh>
    <rPh sb="38" eb="40">
      <t>ミコ</t>
    </rPh>
    <rPh sb="43" eb="45">
      <t>ユウリョウ</t>
    </rPh>
    <rPh sb="46" eb="49">
      <t>チホウサイ</t>
    </rPh>
    <rPh sb="50" eb="52">
      <t>カツヨウ</t>
    </rPh>
    <rPh sb="54" eb="56">
      <t>ソウキ</t>
    </rPh>
    <rPh sb="56" eb="58">
      <t>ゼセイ</t>
    </rPh>
    <rPh sb="58" eb="60">
      <t>ソチ</t>
    </rPh>
    <rPh sb="60" eb="62">
      <t>タイショウ</t>
    </rPh>
    <rPh sb="65" eb="67">
      <t>ジッシツ</t>
    </rPh>
    <rPh sb="67" eb="69">
      <t>コウサイ</t>
    </rPh>
    <rPh sb="69" eb="70">
      <t>ヒ</t>
    </rPh>
    <rPh sb="70" eb="72">
      <t>ヒリツ</t>
    </rPh>
    <rPh sb="76" eb="77">
      <t>コ</t>
    </rPh>
    <rPh sb="83" eb="84">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</si>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</sst>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161258</c:v>
                </c:pt>
                <c:pt idx="1">
                  <c:v>87184</c:v>
                </c:pt>
                <c:pt idx="2">
                  <c:v>99369</c:v>
                </c:pt>
                <c:pt idx="3">
                  <c:v>167079</c:v>
                </c:pt>
                <c:pt idx="4">
                  <c:v>465799</c:v>
                </c:pt>
              </c:numCache>
            </c:numRef>
          </c:val>
          <c:smooth val="0"/>
        </c:ser>
        <c:dLbls>
          <c:showLegendKey val="0"/>
          <c:showVal val="0"/>
          <c:showCatName val="0"/>
          <c:showSerName val="0"/>
          <c:showPercent val="0"/>
          <c:showBubbleSize val="0"/>
        </c:dLbls>
        <c:marker val="1"/>
        <c:smooth val="0"/>
        <c:axId val="414030096"/>
        <c:axId val="63891320"/>
      </c:lineChart>
      <c:catAx>
        <c:axId val="414030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891320"/>
        <c:crosses val="autoZero"/>
        <c:auto val="1"/>
        <c:lblAlgn val="ctr"/>
        <c:lblOffset val="100"/>
        <c:tickLblSkip val="1"/>
        <c:tickMarkSkip val="1"/>
        <c:noMultiLvlLbl val="0"/>
      </c:catAx>
      <c:valAx>
        <c:axId val="6389132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4030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11.29</c:v>
                </c:pt>
                <c:pt idx="1">
                  <c:v>7.52</c:v>
                </c:pt>
                <c:pt idx="2">
                  <c:v>7.06</c:v>
                </c:pt>
                <c:pt idx="3">
                  <c:v>9.76</c:v>
                </c:pt>
                <c:pt idx="4">
                  <c:v>7.19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11.11</c:v>
                </c:pt>
                <c:pt idx="1">
                  <c:v>13.28</c:v>
                </c:pt>
                <c:pt idx="2">
                  <c:v>15.72</c:v>
                </c:pt>
                <c:pt idx="3">
                  <c:v>16.41</c:v>
                </c:pt>
                <c:pt idx="4">
                  <c:v>15.71</c:v>
                </c:pt>
              </c:numCache>
            </c:numRef>
          </c:val>
        </c:ser>
        <c:dLbls>
          <c:showLegendKey val="0"/>
          <c:showVal val="0"/>
          <c:showCatName val="0"/>
          <c:showSerName val="0"/>
          <c:showPercent val="0"/>
          <c:showBubbleSize val="0"/>
        </c:dLbls>
        <c:gapWidth val="250"/>
        <c:overlap val="100"/>
        <c:axId val="63892888"/>
        <c:axId val="414798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2.58</c:v>
                </c:pt>
                <c:pt idx="1">
                  <c:v>-0.62</c:v>
                </c:pt>
                <c:pt idx="2">
                  <c:v>2.27</c:v>
                </c:pt>
                <c:pt idx="3">
                  <c:v>2.4</c:v>
                </c:pt>
                <c:pt idx="4">
                  <c:v>-2.15</c:v>
                </c:pt>
              </c:numCache>
            </c:numRef>
          </c:val>
          <c:smooth val="0"/>
        </c:ser>
        <c:dLbls>
          <c:showLegendKey val="0"/>
          <c:showVal val="0"/>
          <c:showCatName val="0"/>
          <c:showSerName val="0"/>
          <c:showPercent val="0"/>
          <c:showBubbleSize val="0"/>
        </c:dLbls>
        <c:marker val="1"/>
        <c:smooth val="0"/>
        <c:axId val="63892888"/>
        <c:axId val="414798432"/>
      </c:lineChart>
      <c:catAx>
        <c:axId val="63892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4798432"/>
        <c:crosses val="autoZero"/>
        <c:auto val="1"/>
        <c:lblAlgn val="ctr"/>
        <c:lblOffset val="100"/>
        <c:tickLblSkip val="1"/>
        <c:tickMarkSkip val="1"/>
        <c:noMultiLvlLbl val="0"/>
      </c:catAx>
      <c:valAx>
        <c:axId val="414798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892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産業交流雇用対策推進事業特別会計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介護福祉サービス事業特別会計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11.29</c:v>
                </c:pt>
                <c:pt idx="2">
                  <c:v>#N/A</c:v>
                </c:pt>
                <c:pt idx="3">
                  <c:v>7.51</c:v>
                </c:pt>
                <c:pt idx="4">
                  <c:v>#N/A</c:v>
                </c:pt>
                <c:pt idx="5">
                  <c:v>7.05</c:v>
                </c:pt>
                <c:pt idx="6">
                  <c:v>#N/A</c:v>
                </c:pt>
                <c:pt idx="7">
                  <c:v>9.76</c:v>
                </c:pt>
                <c:pt idx="8">
                  <c:v>#N/A</c:v>
                </c:pt>
                <c:pt idx="9">
                  <c:v>7.18</c:v>
                </c:pt>
              </c:numCache>
            </c:numRef>
          </c:val>
        </c:ser>
        <c:dLbls>
          <c:showLegendKey val="0"/>
          <c:showVal val="0"/>
          <c:showCatName val="0"/>
          <c:showSerName val="0"/>
          <c:showPercent val="0"/>
          <c:showBubbleSize val="0"/>
        </c:dLbls>
        <c:gapWidth val="150"/>
        <c:overlap val="100"/>
        <c:axId val="414800784"/>
        <c:axId val="414801176"/>
      </c:barChart>
      <c:catAx>
        <c:axId val="41480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4801176"/>
        <c:crosses val="autoZero"/>
        <c:auto val="1"/>
        <c:lblAlgn val="ctr"/>
        <c:lblOffset val="100"/>
        <c:tickLblSkip val="1"/>
        <c:tickMarkSkip val="1"/>
        <c:noMultiLvlLbl val="0"/>
      </c:catAx>
      <c:valAx>
        <c:axId val="414801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800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339</c:v>
                </c:pt>
                <c:pt idx="5">
                  <c:v>344</c:v>
                </c:pt>
                <c:pt idx="8">
                  <c:v>352</c:v>
                </c:pt>
                <c:pt idx="11">
                  <c:v>331</c:v>
                </c:pt>
                <c:pt idx="14">
                  <c:v>327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18</c:v>
                </c:pt>
                <c:pt idx="3">
                  <c:v>4</c:v>
                </c:pt>
                <c:pt idx="6">
                  <c:v>4</c:v>
                </c:pt>
                <c:pt idx="9">
                  <c:v>21</c:v>
                </c:pt>
                <c:pt idx="12">
                  <c:v>21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c:v>
                </c:pt>
                <c:pt idx="3">
                  <c:v>6</c:v>
                </c:pt>
                <c:pt idx="6">
                  <c:v>7</c:v>
                </c:pt>
                <c:pt idx="9">
                  <c:v>7</c:v>
                </c:pt>
                <c:pt idx="12">
                  <c:v>14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127</c:v>
                </c:pt>
                <c:pt idx="3">
                  <c:v>130</c:v>
                </c:pt>
                <c:pt idx="6">
                  <c:v>130</c:v>
                </c:pt>
                <c:pt idx="9">
                  <c:v>127</c:v>
                </c:pt>
                <c:pt idx="12">
                  <c:v>123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299</c:v>
                </c:pt>
                <c:pt idx="3">
                  <c:v>304</c:v>
                </c:pt>
                <c:pt idx="6">
                  <c:v>301</c:v>
                </c:pt>
                <c:pt idx="9">
                  <c:v>335</c:v>
                </c:pt>
                <c:pt idx="12">
                  <c:v>336</c:v>
                </c:pt>
              </c:numCache>
            </c:numRef>
          </c:val>
        </c:ser>
        <c:dLbls>
          <c:showLegendKey val="0"/>
          <c:showVal val="0"/>
          <c:showCatName val="0"/>
          <c:showSerName val="0"/>
          <c:showPercent val="0"/>
          <c:showBubbleSize val="0"/>
        </c:dLbls>
        <c:gapWidth val="100"/>
        <c:overlap val="100"/>
        <c:axId val="414801960"/>
        <c:axId val="499900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112</c:v>
                </c:pt>
                <c:pt idx="2">
                  <c:v>#N/A</c:v>
                </c:pt>
                <c:pt idx="3">
                  <c:v>#N/A</c:v>
                </c:pt>
                <c:pt idx="4">
                  <c:v>100</c:v>
                </c:pt>
                <c:pt idx="5">
                  <c:v>#N/A</c:v>
                </c:pt>
                <c:pt idx="6">
                  <c:v>#N/A</c:v>
                </c:pt>
                <c:pt idx="7">
                  <c:v>90</c:v>
                </c:pt>
                <c:pt idx="8">
                  <c:v>#N/A</c:v>
                </c:pt>
                <c:pt idx="9">
                  <c:v>#N/A</c:v>
                </c:pt>
                <c:pt idx="10">
                  <c:v>159</c:v>
                </c:pt>
                <c:pt idx="11">
                  <c:v>#N/A</c:v>
                </c:pt>
                <c:pt idx="12">
                  <c:v>#N/A</c:v>
                </c:pt>
                <c:pt idx="13">
                  <c:v>167</c:v>
                </c:pt>
                <c:pt idx="14">
                  <c:v>#N/A</c:v>
                </c:pt>
              </c:numCache>
            </c:numRef>
          </c:val>
          <c:smooth val="0"/>
        </c:ser>
        <c:dLbls>
          <c:showLegendKey val="0"/>
          <c:showVal val="0"/>
          <c:showCatName val="0"/>
          <c:showSerName val="0"/>
          <c:showPercent val="0"/>
          <c:showBubbleSize val="0"/>
        </c:dLbls>
        <c:marker val="1"/>
        <c:smooth val="0"/>
        <c:axId val="414801960"/>
        <c:axId val="499900152"/>
      </c:lineChart>
      <c:catAx>
        <c:axId val="414801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9900152"/>
        <c:crosses val="autoZero"/>
        <c:auto val="1"/>
        <c:lblAlgn val="ctr"/>
        <c:lblOffset val="100"/>
        <c:tickLblSkip val="1"/>
        <c:tickMarkSkip val="1"/>
        <c:noMultiLvlLbl val="0"/>
      </c:catAx>
      <c:valAx>
        <c:axId val="499900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801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2914</c:v>
                </c:pt>
                <c:pt idx="5">
                  <c:v>2857</c:v>
                </c:pt>
                <c:pt idx="8">
                  <c:v>2745</c:v>
                </c:pt>
                <c:pt idx="11">
                  <c:v>2660</c:v>
                </c:pt>
                <c:pt idx="14">
                  <c:v>2947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227</c:v>
                </c:pt>
                <c:pt idx="5">
                  <c:v>206</c:v>
                </c:pt>
                <c:pt idx="8">
                  <c:v>190</c:v>
                </c:pt>
                <c:pt idx="11">
                  <c:v>162</c:v>
                </c:pt>
                <c:pt idx="14">
                  <c:v>124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557</c:v>
                </c:pt>
                <c:pt idx="5">
                  <c:v>653</c:v>
                </c:pt>
                <c:pt idx="8">
                  <c:v>749</c:v>
                </c:pt>
                <c:pt idx="11">
                  <c:v>825</c:v>
                </c:pt>
                <c:pt idx="14">
                  <c:v>870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809</c:v>
                </c:pt>
                <c:pt idx="3">
                  <c:v>800</c:v>
                </c:pt>
                <c:pt idx="6">
                  <c:v>790</c:v>
                </c:pt>
                <c:pt idx="9">
                  <c:v>764</c:v>
                </c:pt>
                <c:pt idx="12">
                  <c:v>687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54</c:v>
                </c:pt>
                <c:pt idx="3">
                  <c:v>111</c:v>
                </c:pt>
                <c:pt idx="6">
                  <c:v>107</c:v>
                </c:pt>
                <c:pt idx="9">
                  <c:v>101</c:v>
                </c:pt>
                <c:pt idx="12">
                  <c:v>114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1089</c:v>
                </c:pt>
                <c:pt idx="3">
                  <c:v>994</c:v>
                </c:pt>
                <c:pt idx="6">
                  <c:v>891</c:v>
                </c:pt>
                <c:pt idx="9">
                  <c:v>867</c:v>
                </c:pt>
                <c:pt idx="12">
                  <c:v>795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2996</c:v>
                </c:pt>
                <c:pt idx="3">
                  <c:v>2997</c:v>
                </c:pt>
                <c:pt idx="6">
                  <c:v>2959</c:v>
                </c:pt>
                <c:pt idx="9">
                  <c:v>2974</c:v>
                </c:pt>
                <c:pt idx="12">
                  <c:v>3484</c:v>
                </c:pt>
              </c:numCache>
            </c:numRef>
          </c:val>
        </c:ser>
        <c:dLbls>
          <c:showLegendKey val="0"/>
          <c:showVal val="0"/>
          <c:showCatName val="0"/>
          <c:showSerName val="0"/>
          <c:showPercent val="0"/>
          <c:showBubbleSize val="0"/>
        </c:dLbls>
        <c:gapWidth val="100"/>
        <c:overlap val="100"/>
        <c:axId val="414800392"/>
        <c:axId val="414800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1250</c:v>
                </c:pt>
                <c:pt idx="2">
                  <c:v>#N/A</c:v>
                </c:pt>
                <c:pt idx="3">
                  <c:v>#N/A</c:v>
                </c:pt>
                <c:pt idx="4">
                  <c:v>1187</c:v>
                </c:pt>
                <c:pt idx="5">
                  <c:v>#N/A</c:v>
                </c:pt>
                <c:pt idx="6">
                  <c:v>#N/A</c:v>
                </c:pt>
                <c:pt idx="7">
                  <c:v>1063</c:v>
                </c:pt>
                <c:pt idx="8">
                  <c:v>#N/A</c:v>
                </c:pt>
                <c:pt idx="9">
                  <c:v>#N/A</c:v>
                </c:pt>
                <c:pt idx="10">
                  <c:v>1060</c:v>
                </c:pt>
                <c:pt idx="11">
                  <c:v>#N/A</c:v>
                </c:pt>
                <c:pt idx="12">
                  <c:v>#N/A</c:v>
                </c:pt>
                <c:pt idx="13">
                  <c:v>1140</c:v>
                </c:pt>
                <c:pt idx="14">
                  <c:v>#N/A</c:v>
                </c:pt>
              </c:numCache>
            </c:numRef>
          </c:val>
          <c:smooth val="0"/>
        </c:ser>
        <c:dLbls>
          <c:showLegendKey val="0"/>
          <c:showVal val="0"/>
          <c:showCatName val="0"/>
          <c:showSerName val="0"/>
          <c:showPercent val="0"/>
          <c:showBubbleSize val="0"/>
        </c:dLbls>
        <c:marker val="1"/>
        <c:smooth val="0"/>
        <c:axId val="414800392"/>
        <c:axId val="414800000"/>
      </c:lineChart>
      <c:catAx>
        <c:axId val="414800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4800000"/>
        <c:crosses val="autoZero"/>
        <c:auto val="1"/>
        <c:lblAlgn val="ctr"/>
        <c:lblOffset val="100"/>
        <c:tickLblSkip val="1"/>
        <c:tickMarkSkip val="1"/>
        <c:noMultiLvlLbl val="0"/>
      </c:catAx>
      <c:valAx>
        <c:axId val="414800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800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{D4CD3EFF-E886-4BC3-AA6F-2B53442C9A0B}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{AC7C30F2-2301-4852-AA16-3A5EF42EF2BB}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{0479465F-F242-4DCF-8097-C2F8D0A03108}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{51BEA8AA-3428-4AFA-B091-FE165BAA4CC4}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{F84A8FCF-D54E-48C0-809B-C70A78D6D30D}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{27CB0A41-8961-487B-9389-DA6DEAF26B64}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{69CCE17A-9FF2-4D3F-9C5A-FC7CD4644B52}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{D2B3B531-D66A-4A47-AC54-3007E9001489}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{BC897301-ACD1-4646-AD7D-05FA3E428C5B}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{AD311118-4523-4618-8FC0-5F6080740E1D}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559380216"/>
        <c:axId val="559380608"/>
      </c:scatterChart>
      <c:valAx>
        <c:axId val="5593802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9380608"/>
        <c:crosses val="autoZero"/>
        <c:crossBetween val="midCat"/>
      </c:valAx>
      <c:valAx>
        <c:axId val="5593806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93802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{524EE18C-7D5A-49B2-ACED-D9B4590B253D}</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{CCAB3804-A891-4FE0-A5B5-B6CB25EA91D9}</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{694A60C4-AE6F-4A21-BC8F-01B342E5DAE8}</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{F2BB4B11-F629-49A3-B42D-0AFD604A4FA5}</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{36891ED3-E3E1-409F-BF4B-15990B5C8AB8}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6.1</c:v>
                </c:pt>
                <c:pt idx="1">
                  <c:v>6.6</c:v>
                </c:pt>
                <c:pt idx="2">
                  <c:v>6.6</c:v>
                </c:pt>
                <c:pt idx="3">
                  <c:v>7.6</c:v>
                </c:pt>
                <c:pt idx="4">
                  <c:v>8.9</c:v>
                </c:pt>
              </c:numCache>
            </c:numRef>
          </c:xVal>
          <c:yVal>
            <c:numRef>
              <c:f>公会計指標分析・財政指標組合せ分析表!$K$73:$O$73</c:f>
              <c:numCache>
                <c:formatCode>#,##0.0;"▲ "#,##0.0</c:formatCode>
                <c:ptCount val="5"/>
                <c:pt idx="0">
                  <c:v>84.6</c:v>
                </c:pt>
                <c:pt idx="1">
                  <c:v>76.099999999999994</c:v>
                </c:pt>
                <c:pt idx="2">
                  <c:v>67.2</c:v>
                </c:pt>
                <c:pt idx="3">
                  <c:v>70.099999999999994</c:v>
                </c:pt>
                <c:pt idx="4">
                  <c:v>71.3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{2D5E4A3E-9A37-4124-87EB-9D76ED9B4D99}</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{BB1EBCFB-0F31-4FD0-89FC-52B74CF7A0F9}</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{AC33F630-2746-4112-9D5F-27FD343BF4BD}</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{53789FFE-C62D-4016-904F-AD1F92D74D01}</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{B4F8EACD-C137-4E33-8465-A299A42C6FD0}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559381392"/>
        <c:axId val="559381784"/>
      </c:scatterChart>
      <c:valAx>
        <c:axId val="559381392"/>
        <c:scaling>
          <c:orientation val="minMax"/>
          <c:max val="11.9"/>
          <c:min val="5.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9381784"/>
        <c:crosses val="autoZero"/>
        <c:crossBetween val="midCat"/>
      </c:valAx>
      <c:valAx>
        <c:axId val="559381784"/>
        <c:scaling>
          <c:orientation val="minMax"/>
          <c:max val="99"/>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9381392"/>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北海道積丹町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一般会計における公債費償還額が過疎対策事業債の元金償還開始などに伴い増加傾向にあることや、公営企業債元利償還金が高止まりしていることから、今後も、地方債発行の抑制に努める。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北海道積丹町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地方債残高は近年ほぼ横ばい傾向で推移している。</a:t>
          </a:r>
          <a:endParaRPr lang="ja-JP" altLang="ja-JP" sz="1400">
            <a:effectLst/>
          </a:endParaRPr>
        </a:p>
        <a:p>
          <a:pPr rtl="0"/>
          <a:r>
            <a:rPr lang="ja-JP" altLang="ja-JP" sz="1100" b="0" i="0" baseline="0">
              <a:solidFill>
                <a:schemeClr val="dk1"/>
              </a:solidFill>
              <a:effectLst/>
              <a:latin typeface="+mn-lt"/>
              <a:ea typeface="+mn-ea"/>
              <a:cs typeface="+mn-cs"/>
            </a:rPr>
            <a:t>将来の住民負担の軽減を図るため、基金の積立を行うとともに、地方債発行の抑制により財政の健全化に資する。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北海道積丹町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2,261
2,259
238.14
3,734,153
3,541,084
137,431
1,911,554
3,484,492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71.3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北海道積丹町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2,261
2,259
238.14
3,734,153
3,541,084
137,431
1,911,554
3,484,492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71.3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北海道積丹町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2,261
2,259
238.14
3,734,153
3,541,084
137,431
1,911,554
3,484,492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71.3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北海道積丹町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2,261
2,259
238.14
3,734,153
3,541,084
137,431
1,911,554
3,484,492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71.3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人口の減少や全国平均を上回る高齢化率（平成２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年度末</a:t>
          </a:r>
          <a:r>
            <a:rPr lang="en-US" altLang="ja-JP" sz="1100" b="0" i="0" baseline="0">
              <a:solidFill>
                <a:schemeClr val="dk1"/>
              </a:solidFill>
              <a:effectLst/>
              <a:latin typeface="+mn-lt"/>
              <a:ea typeface="+mn-ea"/>
              <a:cs typeface="+mn-cs"/>
            </a:rPr>
            <a:t>44.64</a:t>
          </a:r>
          <a:r>
            <a:rPr lang="ja-JP" altLang="ja-JP" sz="1100" b="0" i="0" baseline="0">
              <a:solidFill>
                <a:schemeClr val="dk1"/>
              </a:solidFill>
              <a:effectLst/>
              <a:latin typeface="+mn-lt"/>
              <a:ea typeface="+mn-ea"/>
              <a:cs typeface="+mn-cs"/>
            </a:rPr>
            <a:t>％）に加え、町内の基幹産業である漁業等の低迷が続いており、財政基盤が弱く、類似団体平均をかなり下回っている。組織の見直しを行い、行政・公共サービスの水準維持と地域の活性化の両立に努め、活力あるまちづくりを展開しつつ、行政の効率化に努めることにより、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130628</xdr:rowOff>
    </xdr:from>
    <xdr:to>
      <xdr:col>7</xdr:col>
      <xdr:colOff>152400</xdr:colOff>
      <xdr:row>44</xdr:row>
      <xdr:rowOff>147865</xdr:rowOff>
    </xdr:to>
    <xdr:cxnSp macro="">
      <xdr:nvCxnSpPr>
        <xdr:cNvPr id="69" name="直線コネクタ 68"/>
        <xdr:cNvCxnSpPr/>
      </xdr:nvCxnSpPr>
      <xdr:spPr>
        <a:xfrm flipV="1">
          <a:off x="4114800" y="76744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130628</xdr:rowOff>
    </xdr:from>
    <xdr:to>
      <xdr:col>6</xdr:col>
      <xdr:colOff>0</xdr:colOff>
      <xdr:row>44</xdr:row>
      <xdr:rowOff>147865</xdr:rowOff>
    </xdr:to>
    <xdr:cxnSp macro="">
      <xdr:nvCxnSpPr>
        <xdr:cNvPr id="72" name="直線コネクタ 71"/>
        <xdr:cNvCxnSpPr/>
      </xdr:nvCxnSpPr>
      <xdr:spPr>
        <a:xfrm>
          <a:off x="3225800" y="76744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130628</xdr:rowOff>
    </xdr:from>
    <xdr:to>
      <xdr:col>4</xdr:col>
      <xdr:colOff>482600</xdr:colOff>
      <xdr:row>44</xdr:row>
      <xdr:rowOff>130628</xdr:rowOff>
    </xdr:to>
    <xdr:cxnSp macro="">
      <xdr:nvCxnSpPr>
        <xdr:cNvPr id="75" name="直線コネクタ 74"/>
        <xdr:cNvCxnSpPr/>
      </xdr:nvCxnSpPr>
      <xdr:spPr>
        <a:xfrm>
          <a:off x="2336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113393</xdr:rowOff>
    </xdr:from>
    <xdr:to>
      <xdr:col>3</xdr:col>
      <xdr:colOff>279400</xdr:colOff>
      <xdr:row>44</xdr:row>
      <xdr:rowOff>130628</xdr:rowOff>
    </xdr:to>
    <xdr:cxnSp macro="">
      <xdr:nvCxnSpPr>
        <xdr:cNvPr id="78" name="直線コネクタ 77"/>
        <xdr:cNvCxnSpPr/>
      </xdr:nvCxnSpPr>
      <xdr:spPr>
        <a:xfrm>
          <a:off x="1447800" y="76571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79828</xdr:rowOff>
    </xdr:from>
    <xdr:to>
      <xdr:col>7</xdr:col>
      <xdr:colOff>203200</xdr:colOff>
      <xdr:row>45</xdr:row>
      <xdr:rowOff>9978</xdr:rowOff>
    </xdr:to>
    <xdr:sp macro="" textlink="">
      <xdr:nvSpPr>
        <xdr:cNvPr id="88" name="円/楕円 87"/>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147155</xdr:rowOff>
    </xdr:from>
    <xdr:ext cx="762000" cy="259045"/>
    <xdr:sp macro="" textlink="">
      <xdr:nvSpPr>
        <xdr:cNvPr id="89" name="財政力該当値テキスト"/>
        <xdr:cNvSpPr txBox="1"/>
      </xdr:nvSpPr>
      <xdr:spPr>
        <a:xfrm>
          <a:off x="5041900" y="75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97065</xdr:rowOff>
    </xdr:from>
    <xdr:to>
      <xdr:col>6</xdr:col>
      <xdr:colOff>50800</xdr:colOff>
      <xdr:row>45</xdr:row>
      <xdr:rowOff>27215</xdr:rowOff>
    </xdr:to>
    <xdr:sp macro="" textlink="">
      <xdr:nvSpPr>
        <xdr:cNvPr id="90" name="円/楕円 89"/>
        <xdr:cNvSpPr/>
      </xdr:nvSpPr>
      <xdr:spPr>
        <a:xfrm>
          <a:off x="4064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11992</xdr:rowOff>
    </xdr:from>
    <xdr:ext cx="736600" cy="259045"/>
    <xdr:sp macro="" textlink="">
      <xdr:nvSpPr>
        <xdr:cNvPr id="91" name="テキスト ボックス 90"/>
        <xdr:cNvSpPr txBox="1"/>
      </xdr:nvSpPr>
      <xdr:spPr>
        <a:xfrm>
          <a:off x="3733800" y="772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79828</xdr:rowOff>
    </xdr:from>
    <xdr:to>
      <xdr:col>4</xdr:col>
      <xdr:colOff>533400</xdr:colOff>
      <xdr:row>45</xdr:row>
      <xdr:rowOff>9978</xdr:rowOff>
    </xdr:to>
    <xdr:sp macro="" textlink="">
      <xdr:nvSpPr>
        <xdr:cNvPr id="92" name="円/楕円 91"/>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166205</xdr:rowOff>
    </xdr:from>
    <xdr:ext cx="762000" cy="259045"/>
    <xdr:sp macro="" textlink="">
      <xdr:nvSpPr>
        <xdr:cNvPr id="93" name="テキスト ボックス 92"/>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79828</xdr:rowOff>
    </xdr:from>
    <xdr:to>
      <xdr:col>3</xdr:col>
      <xdr:colOff>330200</xdr:colOff>
      <xdr:row>45</xdr:row>
      <xdr:rowOff>9978</xdr:rowOff>
    </xdr:to>
    <xdr:sp macro="" textlink="">
      <xdr:nvSpPr>
        <xdr:cNvPr id="94" name="円/楕円 93"/>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166205</xdr:rowOff>
    </xdr:from>
    <xdr:ext cx="762000" cy="259045"/>
    <xdr:sp macro="" textlink="">
      <xdr:nvSpPr>
        <xdr:cNvPr id="95" name="テキスト ボックス 94"/>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62593</xdr:rowOff>
    </xdr:from>
    <xdr:to>
      <xdr:col>2</xdr:col>
      <xdr:colOff>127000</xdr:colOff>
      <xdr:row>44</xdr:row>
      <xdr:rowOff>164193</xdr:rowOff>
    </xdr:to>
    <xdr:sp macro="" textlink="">
      <xdr:nvSpPr>
        <xdr:cNvPr id="96" name="円/楕円 95"/>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148970</xdr:rowOff>
    </xdr:from>
    <xdr:ext cx="762000" cy="259045"/>
    <xdr:sp macro="" textlink="">
      <xdr:nvSpPr>
        <xdr:cNvPr id="97" name="テキスト ボックス 96"/>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補助費等及び過疎債の償還による公債費などの増額、又、地方交付税が減額されたことに伴い、昨年度より</a:t>
          </a:r>
          <a:r>
            <a:rPr lang="ja-JP" altLang="en-US" sz="1100" b="0" i="0" baseline="0">
              <a:solidFill>
                <a:schemeClr val="dk1"/>
              </a:solidFill>
              <a:effectLst/>
              <a:latin typeface="+mn-lt"/>
              <a:ea typeface="+mn-ea"/>
              <a:cs typeface="+mn-cs"/>
            </a:rPr>
            <a:t>０．１</a:t>
          </a:r>
          <a:r>
            <a:rPr lang="ja-JP" altLang="ja-JP" sz="1100" b="0" i="0" baseline="0">
              <a:solidFill>
                <a:schemeClr val="dk1"/>
              </a:solidFill>
              <a:effectLst/>
              <a:latin typeface="+mn-lt"/>
              <a:ea typeface="+mn-ea"/>
              <a:cs typeface="+mn-cs"/>
            </a:rPr>
            <a:t>ポイント悪化した。経常一般財源を確保するとともに義務的経費等の削減に努める。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105198</xdr:rowOff>
    </xdr:from>
    <xdr:to>
      <xdr:col>7</xdr:col>
      <xdr:colOff>152400</xdr:colOff>
      <xdr:row>65</xdr:row>
      <xdr:rowOff>109220</xdr:rowOff>
    </xdr:to>
    <xdr:cxnSp macro="">
      <xdr:nvCxnSpPr>
        <xdr:cNvPr id="132" name="直線コネクタ 131"/>
        <xdr:cNvCxnSpPr/>
      </xdr:nvCxnSpPr>
      <xdr:spPr>
        <a:xfrm>
          <a:off x="4114800" y="1124944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164042</xdr:rowOff>
    </xdr:from>
    <xdr:to>
      <xdr:col>6</xdr:col>
      <xdr:colOff>0</xdr:colOff>
      <xdr:row>65</xdr:row>
      <xdr:rowOff>105198</xdr:rowOff>
    </xdr:to>
    <xdr:cxnSp macro="">
      <xdr:nvCxnSpPr>
        <xdr:cNvPr id="135" name="直線コネクタ 134"/>
        <xdr:cNvCxnSpPr/>
      </xdr:nvCxnSpPr>
      <xdr:spPr>
        <a:xfrm>
          <a:off x="3225800" y="11136842"/>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59479</xdr:rowOff>
    </xdr:from>
    <xdr:to>
      <xdr:col>4</xdr:col>
      <xdr:colOff>482600</xdr:colOff>
      <xdr:row>64</xdr:row>
      <xdr:rowOff>164042</xdr:rowOff>
    </xdr:to>
    <xdr:cxnSp macro="">
      <xdr:nvCxnSpPr>
        <xdr:cNvPr id="138" name="直線コネクタ 137"/>
        <xdr:cNvCxnSpPr/>
      </xdr:nvCxnSpPr>
      <xdr:spPr>
        <a:xfrm>
          <a:off x="2336800" y="11032279"/>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161079</xdr:rowOff>
    </xdr:from>
    <xdr:to>
      <xdr:col>3</xdr:col>
      <xdr:colOff>279400</xdr:colOff>
      <xdr:row>64</xdr:row>
      <xdr:rowOff>59479</xdr:rowOff>
    </xdr:to>
    <xdr:cxnSp macro="">
      <xdr:nvCxnSpPr>
        <xdr:cNvPr id="141" name="直線コネクタ 140"/>
        <xdr:cNvCxnSpPr/>
      </xdr:nvCxnSpPr>
      <xdr:spPr>
        <a:xfrm>
          <a:off x="1447800" y="1079097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58420</xdr:rowOff>
    </xdr:from>
    <xdr:to>
      <xdr:col>7</xdr:col>
      <xdr:colOff>203200</xdr:colOff>
      <xdr:row>65</xdr:row>
      <xdr:rowOff>160020</xdr:rowOff>
    </xdr:to>
    <xdr:sp macro="" textlink="">
      <xdr:nvSpPr>
        <xdr:cNvPr id="151" name="円/楕円 150"/>
        <xdr:cNvSpPr/>
      </xdr:nvSpPr>
      <xdr:spPr>
        <a:xfrm>
          <a:off x="4902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30497</xdr:rowOff>
    </xdr:from>
    <xdr:ext cx="762000" cy="259045"/>
    <xdr:sp macro="" textlink="">
      <xdr:nvSpPr>
        <xdr:cNvPr id="152" name="財政構造の弾力性該当値テキスト"/>
        <xdr:cNvSpPr txBox="1"/>
      </xdr:nvSpPr>
      <xdr:spPr>
        <a:xfrm>
          <a:off x="5041900" y="1117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54398</xdr:rowOff>
    </xdr:from>
    <xdr:to>
      <xdr:col>6</xdr:col>
      <xdr:colOff>50800</xdr:colOff>
      <xdr:row>65</xdr:row>
      <xdr:rowOff>155998</xdr:rowOff>
    </xdr:to>
    <xdr:sp macro="" textlink="">
      <xdr:nvSpPr>
        <xdr:cNvPr id="153" name="円/楕円 152"/>
        <xdr:cNvSpPr/>
      </xdr:nvSpPr>
      <xdr:spPr>
        <a:xfrm>
          <a:off x="40640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140775</xdr:rowOff>
    </xdr:from>
    <xdr:ext cx="736600" cy="259045"/>
    <xdr:sp macro="" textlink="">
      <xdr:nvSpPr>
        <xdr:cNvPr id="154" name="テキスト ボックス 153"/>
        <xdr:cNvSpPr txBox="1"/>
      </xdr:nvSpPr>
      <xdr:spPr>
        <a:xfrm>
          <a:off x="3733800" y="1128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113242</xdr:rowOff>
    </xdr:from>
    <xdr:to>
      <xdr:col>4</xdr:col>
      <xdr:colOff>533400</xdr:colOff>
      <xdr:row>65</xdr:row>
      <xdr:rowOff>43392</xdr:rowOff>
    </xdr:to>
    <xdr:sp macro="" textlink="">
      <xdr:nvSpPr>
        <xdr:cNvPr id="155" name="円/楕円 154"/>
        <xdr:cNvSpPr/>
      </xdr:nvSpPr>
      <xdr:spPr>
        <a:xfrm>
          <a:off x="3175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28169</xdr:rowOff>
    </xdr:from>
    <xdr:ext cx="762000" cy="259045"/>
    <xdr:sp macro="" textlink="">
      <xdr:nvSpPr>
        <xdr:cNvPr id="156" name="テキスト ボックス 155"/>
        <xdr:cNvSpPr txBox="1"/>
      </xdr:nvSpPr>
      <xdr:spPr>
        <a:xfrm>
          <a:off x="2844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8679</xdr:rowOff>
    </xdr:from>
    <xdr:to>
      <xdr:col>3</xdr:col>
      <xdr:colOff>330200</xdr:colOff>
      <xdr:row>64</xdr:row>
      <xdr:rowOff>110279</xdr:rowOff>
    </xdr:to>
    <xdr:sp macro="" textlink="">
      <xdr:nvSpPr>
        <xdr:cNvPr id="157" name="円/楕円 156"/>
        <xdr:cNvSpPr/>
      </xdr:nvSpPr>
      <xdr:spPr>
        <a:xfrm>
          <a:off x="2286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95056</xdr:rowOff>
    </xdr:from>
    <xdr:ext cx="762000" cy="259045"/>
    <xdr:sp macro="" textlink="">
      <xdr:nvSpPr>
        <xdr:cNvPr id="158" name="テキスト ボックス 157"/>
        <xdr:cNvSpPr txBox="1"/>
      </xdr:nvSpPr>
      <xdr:spPr>
        <a:xfrm>
          <a:off x="1955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110279</xdr:rowOff>
    </xdr:from>
    <xdr:to>
      <xdr:col>2</xdr:col>
      <xdr:colOff>127000</xdr:colOff>
      <xdr:row>63</xdr:row>
      <xdr:rowOff>40429</xdr:rowOff>
    </xdr:to>
    <xdr:sp macro="" textlink="">
      <xdr:nvSpPr>
        <xdr:cNvPr id="159" name="円/楕円 158"/>
        <xdr:cNvSpPr/>
      </xdr:nvSpPr>
      <xdr:spPr>
        <a:xfrm>
          <a:off x="1397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50606</xdr:rowOff>
    </xdr:from>
    <xdr:ext cx="762000" cy="259045"/>
    <xdr:sp macro="" textlink="">
      <xdr:nvSpPr>
        <xdr:cNvPr id="160" name="テキスト ボックス 159"/>
        <xdr:cNvSpPr txBox="1"/>
      </xdr:nvSpPr>
      <xdr:spPr>
        <a:xfrm>
          <a:off x="1066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[493,268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前年度より１人当たり</a:t>
          </a:r>
          <a:r>
            <a:rPr lang="en-US" altLang="ja-JP" sz="1100" b="0" i="0" baseline="0">
              <a:solidFill>
                <a:schemeClr val="dk1"/>
              </a:solidFill>
              <a:effectLst/>
              <a:latin typeface="+mn-lt"/>
              <a:ea typeface="+mn-ea"/>
              <a:cs typeface="+mn-cs"/>
            </a:rPr>
            <a:t>22,484</a:t>
          </a:r>
          <a:r>
            <a:rPr lang="ja-JP" altLang="ja-JP" sz="1100" b="0" i="0" baseline="0">
              <a:solidFill>
                <a:schemeClr val="dk1"/>
              </a:solidFill>
              <a:effectLst/>
              <a:latin typeface="+mn-lt"/>
              <a:ea typeface="+mn-ea"/>
              <a:cs typeface="+mn-cs"/>
            </a:rPr>
            <a:t>円増額となり、類似団体平均を上回る状況が続いている。この要因としては、人件費では、保育所を直営で運営していること、物件費では、学校等の施設が多いことが特徴である。また、一部事務組合の人件費や物件費に充てるための負担金を合計した場合、人口１人当たりの金額が増加するため、今後はこれらも含めた経費について、抑制していく必要が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53817</xdr:rowOff>
    </xdr:from>
    <xdr:to>
      <xdr:col>7</xdr:col>
      <xdr:colOff>152400</xdr:colOff>
      <xdr:row>83</xdr:row>
      <xdr:rowOff>79653</xdr:rowOff>
    </xdr:to>
    <xdr:cxnSp macro="">
      <xdr:nvCxnSpPr>
        <xdr:cNvPr id="196" name="直線コネクタ 195"/>
        <xdr:cNvCxnSpPr/>
      </xdr:nvCxnSpPr>
      <xdr:spPr>
        <a:xfrm>
          <a:off x="4114800" y="14284167"/>
          <a:ext cx="838200" cy="2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138636</xdr:rowOff>
    </xdr:from>
    <xdr:to>
      <xdr:col>6</xdr:col>
      <xdr:colOff>0</xdr:colOff>
      <xdr:row>83</xdr:row>
      <xdr:rowOff>53817</xdr:rowOff>
    </xdr:to>
    <xdr:cxnSp macro="">
      <xdr:nvCxnSpPr>
        <xdr:cNvPr id="199" name="直線コネクタ 198"/>
        <xdr:cNvCxnSpPr/>
      </xdr:nvCxnSpPr>
      <xdr:spPr>
        <a:xfrm>
          <a:off x="3225800" y="14197536"/>
          <a:ext cx="889000" cy="8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11485</xdr:rowOff>
    </xdr:from>
    <xdr:ext cx="736600" cy="259045"/>
    <xdr:sp macro="" textlink="">
      <xdr:nvSpPr>
        <xdr:cNvPr id="201" name="テキスト ボックス 200"/>
        <xdr:cNvSpPr txBox="1"/>
      </xdr:nvSpPr>
      <xdr:spPr>
        <a:xfrm>
          <a:off x="3733800" y="1389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122149</xdr:rowOff>
    </xdr:from>
    <xdr:to>
      <xdr:col>4</xdr:col>
      <xdr:colOff>482600</xdr:colOff>
      <xdr:row>82</xdr:row>
      <xdr:rowOff>138636</xdr:rowOff>
    </xdr:to>
    <xdr:cxnSp macro="">
      <xdr:nvCxnSpPr>
        <xdr:cNvPr id="202" name="直線コネクタ 201"/>
        <xdr:cNvCxnSpPr/>
      </xdr:nvCxnSpPr>
      <xdr:spPr>
        <a:xfrm>
          <a:off x="2336800" y="14181049"/>
          <a:ext cx="889000" cy="1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153319</xdr:rowOff>
    </xdr:from>
    <xdr:ext cx="762000" cy="259045"/>
    <xdr:sp macro="" textlink="">
      <xdr:nvSpPr>
        <xdr:cNvPr id="204" name="テキスト ボックス 203"/>
        <xdr:cNvSpPr txBox="1"/>
      </xdr:nvSpPr>
      <xdr:spPr>
        <a:xfrm>
          <a:off x="2844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122149</xdr:rowOff>
    </xdr:from>
    <xdr:to>
      <xdr:col>3</xdr:col>
      <xdr:colOff>279400</xdr:colOff>
      <xdr:row>82</xdr:row>
      <xdr:rowOff>132082</xdr:rowOff>
    </xdr:to>
    <xdr:cxnSp macro="">
      <xdr:nvCxnSpPr>
        <xdr:cNvPr id="205" name="直線コネクタ 204"/>
        <xdr:cNvCxnSpPr/>
      </xdr:nvCxnSpPr>
      <xdr:spPr>
        <a:xfrm flipV="1">
          <a:off x="1447800" y="14181049"/>
          <a:ext cx="889000" cy="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158213</xdr:rowOff>
    </xdr:from>
    <xdr:ext cx="762000" cy="259045"/>
    <xdr:sp macro="" textlink="">
      <xdr:nvSpPr>
        <xdr:cNvPr id="207" name="テキスト ボックス 206"/>
        <xdr:cNvSpPr txBox="1"/>
      </xdr:nvSpPr>
      <xdr:spPr>
        <a:xfrm>
          <a:off x="1955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28853</xdr:rowOff>
    </xdr:from>
    <xdr:to>
      <xdr:col>7</xdr:col>
      <xdr:colOff>203200</xdr:colOff>
      <xdr:row>83</xdr:row>
      <xdr:rowOff>130453</xdr:rowOff>
    </xdr:to>
    <xdr:sp macro="" textlink="">
      <xdr:nvSpPr>
        <xdr:cNvPr id="215" name="円/楕円 214"/>
        <xdr:cNvSpPr/>
      </xdr:nvSpPr>
      <xdr:spPr>
        <a:xfrm>
          <a:off x="4902200" y="142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930</xdr:rowOff>
    </xdr:from>
    <xdr:ext cx="762000" cy="259045"/>
    <xdr:sp macro="" textlink="">
      <xdr:nvSpPr>
        <xdr:cNvPr id="216" name="人件費・物件費等の状況該当値テキスト"/>
        <xdr:cNvSpPr txBox="1"/>
      </xdr:nvSpPr>
      <xdr:spPr>
        <a:xfrm>
          <a:off x="5041900" y="1423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493,268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3017</xdr:rowOff>
    </xdr:from>
    <xdr:to>
      <xdr:col>6</xdr:col>
      <xdr:colOff>50800</xdr:colOff>
      <xdr:row>83</xdr:row>
      <xdr:rowOff>104617</xdr:rowOff>
    </xdr:to>
    <xdr:sp macro="" textlink="">
      <xdr:nvSpPr>
        <xdr:cNvPr id="217" name="円/楕円 216"/>
        <xdr:cNvSpPr/>
      </xdr:nvSpPr>
      <xdr:spPr>
        <a:xfrm>
          <a:off x="4064000" y="1423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89394</xdr:rowOff>
    </xdr:from>
    <xdr:ext cx="736600" cy="259045"/>
    <xdr:sp macro="" textlink="">
      <xdr:nvSpPr>
        <xdr:cNvPr id="218" name="テキスト ボックス 217"/>
        <xdr:cNvSpPr txBox="1"/>
      </xdr:nvSpPr>
      <xdr:spPr>
        <a:xfrm>
          <a:off x="3733800" y="14319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470,784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87836</xdr:rowOff>
    </xdr:from>
    <xdr:to>
      <xdr:col>4</xdr:col>
      <xdr:colOff>533400</xdr:colOff>
      <xdr:row>83</xdr:row>
      <xdr:rowOff>17986</xdr:rowOff>
    </xdr:to>
    <xdr:sp macro="" textlink="">
      <xdr:nvSpPr>
        <xdr:cNvPr id="219" name="円/楕円 218"/>
        <xdr:cNvSpPr/>
      </xdr:nvSpPr>
      <xdr:spPr>
        <a:xfrm>
          <a:off x="3175000" y="1414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2763</xdr:rowOff>
    </xdr:from>
    <xdr:ext cx="762000" cy="259045"/>
    <xdr:sp macro="" textlink="">
      <xdr:nvSpPr>
        <xdr:cNvPr id="220" name="テキスト ボックス 219"/>
        <xdr:cNvSpPr txBox="1"/>
      </xdr:nvSpPr>
      <xdr:spPr>
        <a:xfrm>
          <a:off x="2844800" y="14233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395,390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71349</xdr:rowOff>
    </xdr:from>
    <xdr:to>
      <xdr:col>3</xdr:col>
      <xdr:colOff>330200</xdr:colOff>
      <xdr:row>83</xdr:row>
      <xdr:rowOff>1499</xdr:rowOff>
    </xdr:to>
    <xdr:sp macro="" textlink="">
      <xdr:nvSpPr>
        <xdr:cNvPr id="221" name="円/楕円 220"/>
        <xdr:cNvSpPr/>
      </xdr:nvSpPr>
      <xdr:spPr>
        <a:xfrm>
          <a:off x="2286000" y="1413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157726</xdr:rowOff>
    </xdr:from>
    <xdr:ext cx="762000" cy="259045"/>
    <xdr:sp macro="" textlink="">
      <xdr:nvSpPr>
        <xdr:cNvPr id="222" name="テキスト ボックス 221"/>
        <xdr:cNvSpPr txBox="1"/>
      </xdr:nvSpPr>
      <xdr:spPr>
        <a:xfrm>
          <a:off x="1955800" y="1421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381,042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81282</xdr:rowOff>
    </xdr:from>
    <xdr:to>
      <xdr:col>2</xdr:col>
      <xdr:colOff>127000</xdr:colOff>
      <xdr:row>83</xdr:row>
      <xdr:rowOff>11432</xdr:rowOff>
    </xdr:to>
    <xdr:sp macro="" textlink="">
      <xdr:nvSpPr>
        <xdr:cNvPr id="223" name="円/楕円 222"/>
        <xdr:cNvSpPr/>
      </xdr:nvSpPr>
      <xdr:spPr>
        <a:xfrm>
          <a:off x="1397000" y="1414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167659</xdr:rowOff>
    </xdr:from>
    <xdr:ext cx="762000" cy="259045"/>
    <xdr:sp macro="" textlink="">
      <xdr:nvSpPr>
        <xdr:cNvPr id="224" name="テキスト ボックス 223"/>
        <xdr:cNvSpPr txBox="1"/>
      </xdr:nvSpPr>
      <xdr:spPr>
        <a:xfrm>
          <a:off x="1066800" y="14226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389,686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独自削減の終了により類似団体内平均値を上回っている。引き続き給与の適正化に努める。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18627</xdr:rowOff>
    </xdr:from>
    <xdr:to>
      <xdr:col>24</xdr:col>
      <xdr:colOff>558800</xdr:colOff>
      <xdr:row>87</xdr:row>
      <xdr:rowOff>74930</xdr:rowOff>
    </xdr:to>
    <xdr:cxnSp macro="">
      <xdr:nvCxnSpPr>
        <xdr:cNvPr id="258" name="直線コネクタ 257"/>
        <xdr:cNvCxnSpPr/>
      </xdr:nvCxnSpPr>
      <xdr:spPr>
        <a:xfrm>
          <a:off x="16179800" y="1493477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18627</xdr:rowOff>
    </xdr:from>
    <xdr:to>
      <xdr:col>23</xdr:col>
      <xdr:colOff>406400</xdr:colOff>
      <xdr:row>87</xdr:row>
      <xdr:rowOff>50800</xdr:rowOff>
    </xdr:to>
    <xdr:cxnSp macro="">
      <xdr:nvCxnSpPr>
        <xdr:cNvPr id="261" name="直線コネクタ 260"/>
        <xdr:cNvCxnSpPr/>
      </xdr:nvCxnSpPr>
      <xdr:spPr>
        <a:xfrm flipV="1">
          <a:off x="15290800" y="149347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50800</xdr:rowOff>
    </xdr:from>
    <xdr:to>
      <xdr:col>22</xdr:col>
      <xdr:colOff>203200</xdr:colOff>
      <xdr:row>89</xdr:row>
      <xdr:rowOff>25612</xdr:rowOff>
    </xdr:to>
    <xdr:cxnSp macro="">
      <xdr:nvCxnSpPr>
        <xdr:cNvPr id="264" name="直線コネクタ 263"/>
        <xdr:cNvCxnSpPr/>
      </xdr:nvCxnSpPr>
      <xdr:spPr>
        <a:xfrm flipV="1">
          <a:off x="14401800" y="14966950"/>
          <a:ext cx="889000" cy="31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25612</xdr:rowOff>
    </xdr:from>
    <xdr:to>
      <xdr:col>21</xdr:col>
      <xdr:colOff>0</xdr:colOff>
      <xdr:row>89</xdr:row>
      <xdr:rowOff>65829</xdr:rowOff>
    </xdr:to>
    <xdr:cxnSp macro="">
      <xdr:nvCxnSpPr>
        <xdr:cNvPr id="267" name="直線コネクタ 266"/>
        <xdr:cNvCxnSpPr/>
      </xdr:nvCxnSpPr>
      <xdr:spPr>
        <a:xfrm flipV="1">
          <a:off x="13512800" y="1528466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87</xdr:row>
      <xdr:rowOff>24130</xdr:rowOff>
    </xdr:from>
    <xdr:to>
      <xdr:col>24</xdr:col>
      <xdr:colOff>609600</xdr:colOff>
      <xdr:row>87</xdr:row>
      <xdr:rowOff>125730</xdr:rowOff>
    </xdr:to>
    <xdr:sp macro="" textlink="">
      <xdr:nvSpPr>
        <xdr:cNvPr id="277" name="円/楕円 276"/>
        <xdr:cNvSpPr/>
      </xdr:nvSpPr>
      <xdr:spPr>
        <a:xfrm>
          <a:off x="169672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91457</xdr:rowOff>
    </xdr:from>
    <xdr:ext cx="762000" cy="259045"/>
    <xdr:sp macro="" textlink="">
      <xdr:nvSpPr>
        <xdr:cNvPr id="278" name="給与水準   （国との比較）該当値テキスト"/>
        <xdr:cNvSpPr txBox="1"/>
      </xdr:nvSpPr>
      <xdr:spPr>
        <a:xfrm>
          <a:off x="17106900" y="1483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139277</xdr:rowOff>
    </xdr:from>
    <xdr:to>
      <xdr:col>23</xdr:col>
      <xdr:colOff>457200</xdr:colOff>
      <xdr:row>87</xdr:row>
      <xdr:rowOff>69427</xdr:rowOff>
    </xdr:to>
    <xdr:sp macro="" textlink="">
      <xdr:nvSpPr>
        <xdr:cNvPr id="279" name="円/楕円 278"/>
        <xdr:cNvSpPr/>
      </xdr:nvSpPr>
      <xdr:spPr>
        <a:xfrm>
          <a:off x="16129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54204</xdr:rowOff>
    </xdr:from>
    <xdr:ext cx="736600" cy="259045"/>
    <xdr:sp macro="" textlink="">
      <xdr:nvSpPr>
        <xdr:cNvPr id="280" name="テキスト ボックス 279"/>
        <xdr:cNvSpPr txBox="1"/>
      </xdr:nvSpPr>
      <xdr:spPr>
        <a:xfrm>
          <a:off x="15798800" y="1497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0</xdr:rowOff>
    </xdr:from>
    <xdr:to>
      <xdr:col>22</xdr:col>
      <xdr:colOff>254000</xdr:colOff>
      <xdr:row>87</xdr:row>
      <xdr:rowOff>101600</xdr:rowOff>
    </xdr:to>
    <xdr:sp macro="" textlink="">
      <xdr:nvSpPr>
        <xdr:cNvPr id="281" name="円/楕円 280"/>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86377</xdr:rowOff>
    </xdr:from>
    <xdr:ext cx="762000" cy="259045"/>
    <xdr:sp macro="" textlink="">
      <xdr:nvSpPr>
        <xdr:cNvPr id="282" name="テキスト ボックス 281"/>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146262</xdr:rowOff>
    </xdr:from>
    <xdr:to>
      <xdr:col>21</xdr:col>
      <xdr:colOff>50800</xdr:colOff>
      <xdr:row>89</xdr:row>
      <xdr:rowOff>76412</xdr:rowOff>
    </xdr:to>
    <xdr:sp macro="" textlink="">
      <xdr:nvSpPr>
        <xdr:cNvPr id="283" name="円/楕円 282"/>
        <xdr:cNvSpPr/>
      </xdr:nvSpPr>
      <xdr:spPr>
        <a:xfrm>
          <a:off x="14351000" y="1523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61189</xdr:rowOff>
    </xdr:from>
    <xdr:ext cx="762000" cy="259045"/>
    <xdr:sp macro="" textlink="">
      <xdr:nvSpPr>
        <xdr:cNvPr id="284" name="テキスト ボックス 283"/>
        <xdr:cNvSpPr txBox="1"/>
      </xdr:nvSpPr>
      <xdr:spPr>
        <a:xfrm>
          <a:off x="14020800" y="15320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15029</xdr:rowOff>
    </xdr:from>
    <xdr:to>
      <xdr:col>19</xdr:col>
      <xdr:colOff>533400</xdr:colOff>
      <xdr:row>89</xdr:row>
      <xdr:rowOff>116629</xdr:rowOff>
    </xdr:to>
    <xdr:sp macro="" textlink="">
      <xdr:nvSpPr>
        <xdr:cNvPr id="285" name="円/楕円 284"/>
        <xdr:cNvSpPr/>
      </xdr:nvSpPr>
      <xdr:spPr>
        <a:xfrm>
          <a:off x="13462000" y="1527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101406</xdr:rowOff>
    </xdr:from>
    <xdr:ext cx="762000" cy="259045"/>
    <xdr:sp macro="" textlink="">
      <xdr:nvSpPr>
        <xdr:cNvPr id="286" name="テキスト ボックス 285"/>
        <xdr:cNvSpPr txBox="1"/>
      </xdr:nvSpPr>
      <xdr:spPr>
        <a:xfrm>
          <a:off x="13131800" y="1536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[27.42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日で</a:t>
          </a:r>
          <a:r>
            <a:rPr lang="en-US" altLang="ja-JP" sz="1100" b="0" i="0" baseline="0">
              <a:solidFill>
                <a:schemeClr val="dk1"/>
              </a:solidFill>
              <a:effectLst/>
              <a:latin typeface="+mn-lt"/>
              <a:ea typeface="+mn-ea"/>
              <a:cs typeface="+mn-cs"/>
            </a:rPr>
            <a:t>70</a:t>
          </a:r>
          <a:r>
            <a:rPr lang="ja-JP" altLang="ja-JP" sz="1100" b="0" i="0" baseline="0">
              <a:solidFill>
                <a:schemeClr val="dk1"/>
              </a:solidFill>
              <a:effectLst/>
              <a:latin typeface="+mn-lt"/>
              <a:ea typeface="+mn-ea"/>
              <a:cs typeface="+mn-cs"/>
            </a:rPr>
            <a:t>人の職員数は平成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日で</a:t>
          </a:r>
          <a:r>
            <a:rPr lang="en-US" altLang="ja-JP" sz="1100" b="0" i="0" baseline="0">
              <a:solidFill>
                <a:schemeClr val="dk1"/>
              </a:solidFill>
              <a:effectLst/>
              <a:latin typeface="+mn-lt"/>
              <a:ea typeface="+mn-ea"/>
              <a:cs typeface="+mn-cs"/>
            </a:rPr>
            <a:t>54</a:t>
          </a:r>
          <a:r>
            <a:rPr lang="ja-JP" altLang="ja-JP" sz="1100" b="0" i="0" baseline="0">
              <a:solidFill>
                <a:schemeClr val="dk1"/>
              </a:solidFill>
              <a:effectLst/>
              <a:latin typeface="+mn-lt"/>
              <a:ea typeface="+mn-ea"/>
              <a:cs typeface="+mn-cs"/>
            </a:rPr>
            <a:t>人と大きく減少後、ほぼ横ばいであり、今後も効率的な行政運営に努める。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92469</xdr:rowOff>
    </xdr:from>
    <xdr:to>
      <xdr:col>24</xdr:col>
      <xdr:colOff>558800</xdr:colOff>
      <xdr:row>62</xdr:row>
      <xdr:rowOff>102845</xdr:rowOff>
    </xdr:to>
    <xdr:cxnSp macro="">
      <xdr:nvCxnSpPr>
        <xdr:cNvPr id="318" name="直線コネクタ 317"/>
        <xdr:cNvCxnSpPr/>
      </xdr:nvCxnSpPr>
      <xdr:spPr>
        <a:xfrm>
          <a:off x="16179800" y="10722369"/>
          <a:ext cx="8382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9"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58204</xdr:rowOff>
    </xdr:from>
    <xdr:to>
      <xdr:col>23</xdr:col>
      <xdr:colOff>406400</xdr:colOff>
      <xdr:row>62</xdr:row>
      <xdr:rowOff>92469</xdr:rowOff>
    </xdr:to>
    <xdr:cxnSp macro="">
      <xdr:nvCxnSpPr>
        <xdr:cNvPr id="321" name="直線コネクタ 320"/>
        <xdr:cNvCxnSpPr/>
      </xdr:nvCxnSpPr>
      <xdr:spPr>
        <a:xfrm>
          <a:off x="15290800" y="10688104"/>
          <a:ext cx="889000" cy="3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3" name="テキスト ボックス 322"/>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27801</xdr:rowOff>
    </xdr:from>
    <xdr:to>
      <xdr:col>22</xdr:col>
      <xdr:colOff>203200</xdr:colOff>
      <xdr:row>62</xdr:row>
      <xdr:rowOff>58204</xdr:rowOff>
    </xdr:to>
    <xdr:cxnSp macro="">
      <xdr:nvCxnSpPr>
        <xdr:cNvPr id="324" name="直線コネクタ 323"/>
        <xdr:cNvCxnSpPr/>
      </xdr:nvCxnSpPr>
      <xdr:spPr>
        <a:xfrm>
          <a:off x="14401800" y="10657701"/>
          <a:ext cx="8890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6" name="テキスト ボックス 325"/>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164744</xdr:rowOff>
    </xdr:from>
    <xdr:to>
      <xdr:col>21</xdr:col>
      <xdr:colOff>0</xdr:colOff>
      <xdr:row>62</xdr:row>
      <xdr:rowOff>27801</xdr:rowOff>
    </xdr:to>
    <xdr:cxnSp macro="">
      <xdr:nvCxnSpPr>
        <xdr:cNvPr id="327" name="直線コネクタ 326"/>
        <xdr:cNvCxnSpPr/>
      </xdr:nvCxnSpPr>
      <xdr:spPr>
        <a:xfrm>
          <a:off x="13512800" y="10623194"/>
          <a:ext cx="889000" cy="3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9" name="テキスト ボックス 328"/>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31" name="テキスト ボックス 330"/>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52045</xdr:rowOff>
    </xdr:from>
    <xdr:to>
      <xdr:col>24</xdr:col>
      <xdr:colOff>609600</xdr:colOff>
      <xdr:row>62</xdr:row>
      <xdr:rowOff>153645</xdr:rowOff>
    </xdr:to>
    <xdr:sp macro="" textlink="">
      <xdr:nvSpPr>
        <xdr:cNvPr id="337" name="円/楕円 336"/>
        <xdr:cNvSpPr/>
      </xdr:nvSpPr>
      <xdr:spPr>
        <a:xfrm>
          <a:off x="16967200" y="106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24122</xdr:rowOff>
    </xdr:from>
    <xdr:ext cx="762000" cy="259045"/>
    <xdr:sp macro="" textlink="">
      <xdr:nvSpPr>
        <xdr:cNvPr id="338" name="定員管理の状況該当値テキスト"/>
        <xdr:cNvSpPr txBox="1"/>
      </xdr:nvSpPr>
      <xdr:spPr>
        <a:xfrm>
          <a:off x="17106900" y="1065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41669</xdr:rowOff>
    </xdr:from>
    <xdr:to>
      <xdr:col>23</xdr:col>
      <xdr:colOff>457200</xdr:colOff>
      <xdr:row>62</xdr:row>
      <xdr:rowOff>143269</xdr:rowOff>
    </xdr:to>
    <xdr:sp macro="" textlink="">
      <xdr:nvSpPr>
        <xdr:cNvPr id="339" name="円/楕円 338"/>
        <xdr:cNvSpPr/>
      </xdr:nvSpPr>
      <xdr:spPr>
        <a:xfrm>
          <a:off x="16129000" y="1067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128046</xdr:rowOff>
    </xdr:from>
    <xdr:ext cx="736600" cy="259045"/>
    <xdr:sp macro="" textlink="">
      <xdr:nvSpPr>
        <xdr:cNvPr id="340" name="テキスト ボックス 339"/>
        <xdr:cNvSpPr txBox="1"/>
      </xdr:nvSpPr>
      <xdr:spPr>
        <a:xfrm>
          <a:off x="15798800" y="10757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7404</xdr:rowOff>
    </xdr:from>
    <xdr:to>
      <xdr:col>22</xdr:col>
      <xdr:colOff>254000</xdr:colOff>
      <xdr:row>62</xdr:row>
      <xdr:rowOff>109004</xdr:rowOff>
    </xdr:to>
    <xdr:sp macro="" textlink="">
      <xdr:nvSpPr>
        <xdr:cNvPr id="341" name="円/楕円 340"/>
        <xdr:cNvSpPr/>
      </xdr:nvSpPr>
      <xdr:spPr>
        <a:xfrm>
          <a:off x="15240000" y="1063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93781</xdr:rowOff>
    </xdr:from>
    <xdr:ext cx="762000" cy="259045"/>
    <xdr:sp macro="" textlink="">
      <xdr:nvSpPr>
        <xdr:cNvPr id="342" name="テキスト ボックス 341"/>
        <xdr:cNvSpPr txBox="1"/>
      </xdr:nvSpPr>
      <xdr:spPr>
        <a:xfrm>
          <a:off x="14909800" y="1072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148451</xdr:rowOff>
    </xdr:from>
    <xdr:to>
      <xdr:col>21</xdr:col>
      <xdr:colOff>50800</xdr:colOff>
      <xdr:row>62</xdr:row>
      <xdr:rowOff>78601</xdr:rowOff>
    </xdr:to>
    <xdr:sp macro="" textlink="">
      <xdr:nvSpPr>
        <xdr:cNvPr id="343" name="円/楕円 342"/>
        <xdr:cNvSpPr/>
      </xdr:nvSpPr>
      <xdr:spPr>
        <a:xfrm>
          <a:off x="14351000" y="1060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63378</xdr:rowOff>
    </xdr:from>
    <xdr:ext cx="762000" cy="259045"/>
    <xdr:sp macro="" textlink="">
      <xdr:nvSpPr>
        <xdr:cNvPr id="344" name="テキスト ボックス 343"/>
        <xdr:cNvSpPr txBox="1"/>
      </xdr:nvSpPr>
      <xdr:spPr>
        <a:xfrm>
          <a:off x="14020800" y="1069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113944</xdr:rowOff>
    </xdr:from>
    <xdr:to>
      <xdr:col>19</xdr:col>
      <xdr:colOff>533400</xdr:colOff>
      <xdr:row>62</xdr:row>
      <xdr:rowOff>44094</xdr:rowOff>
    </xdr:to>
    <xdr:sp macro="" textlink="">
      <xdr:nvSpPr>
        <xdr:cNvPr id="345" name="円/楕円 344"/>
        <xdr:cNvSpPr/>
      </xdr:nvSpPr>
      <xdr:spPr>
        <a:xfrm>
          <a:off x="13462000" y="1057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28871</xdr:rowOff>
    </xdr:from>
    <xdr:ext cx="762000" cy="259045"/>
    <xdr:sp macro="" textlink="">
      <xdr:nvSpPr>
        <xdr:cNvPr id="346" name="テキスト ボックス 345"/>
        <xdr:cNvSpPr txBox="1"/>
      </xdr:nvSpPr>
      <xdr:spPr>
        <a:xfrm>
          <a:off x="13131800" y="1065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平成１５年度に</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千万円の繰上償還を実施したほか、これまで町財政の悪化から普通建設事業費の抑制を行ってきた</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据置きせずに起債した償還額の増加等により</a:t>
          </a: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起債に大きく頼ることのない財政運営に努める。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81026</xdr:rowOff>
    </xdr:from>
    <xdr:to>
      <xdr:col>24</xdr:col>
      <xdr:colOff>558800</xdr:colOff>
      <xdr:row>41</xdr:row>
      <xdr:rowOff>143764</xdr:rowOff>
    </xdr:to>
    <xdr:cxnSp macro="">
      <xdr:nvCxnSpPr>
        <xdr:cNvPr id="377" name="直線コネクタ 376"/>
        <xdr:cNvCxnSpPr/>
      </xdr:nvCxnSpPr>
      <xdr:spPr>
        <a:xfrm>
          <a:off x="16179800" y="7110476"/>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56405</xdr:rowOff>
    </xdr:from>
    <xdr:ext cx="762000" cy="259045"/>
    <xdr:sp macro="" textlink="">
      <xdr:nvSpPr>
        <xdr:cNvPr id="378"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32766</xdr:rowOff>
    </xdr:from>
    <xdr:to>
      <xdr:col>23</xdr:col>
      <xdr:colOff>406400</xdr:colOff>
      <xdr:row>41</xdr:row>
      <xdr:rowOff>81026</xdr:rowOff>
    </xdr:to>
    <xdr:cxnSp macro="">
      <xdr:nvCxnSpPr>
        <xdr:cNvPr id="380" name="直線コネクタ 379"/>
        <xdr:cNvCxnSpPr/>
      </xdr:nvCxnSpPr>
      <xdr:spPr>
        <a:xfrm>
          <a:off x="15290800" y="70622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2" name="テキスト ボックス 381"/>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32766</xdr:rowOff>
    </xdr:from>
    <xdr:to>
      <xdr:col>22</xdr:col>
      <xdr:colOff>203200</xdr:colOff>
      <xdr:row>41</xdr:row>
      <xdr:rowOff>32766</xdr:rowOff>
    </xdr:to>
    <xdr:cxnSp macro="">
      <xdr:nvCxnSpPr>
        <xdr:cNvPr id="383" name="直線コネクタ 382"/>
        <xdr:cNvCxnSpPr/>
      </xdr:nvCxnSpPr>
      <xdr:spPr>
        <a:xfrm>
          <a:off x="14401800" y="706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5" name="テキスト ボックス 384"/>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8636</xdr:rowOff>
    </xdr:from>
    <xdr:to>
      <xdr:col>21</xdr:col>
      <xdr:colOff>0</xdr:colOff>
      <xdr:row>41</xdr:row>
      <xdr:rowOff>32766</xdr:rowOff>
    </xdr:to>
    <xdr:cxnSp macro="">
      <xdr:nvCxnSpPr>
        <xdr:cNvPr id="386" name="直線コネクタ 385"/>
        <xdr:cNvCxnSpPr/>
      </xdr:nvCxnSpPr>
      <xdr:spPr>
        <a:xfrm>
          <a:off x="13512800" y="703808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8" name="テキスト ボックス 387"/>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0" name="テキスト ボックス 389"/>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92964</xdr:rowOff>
    </xdr:from>
    <xdr:to>
      <xdr:col>24</xdr:col>
      <xdr:colOff>609600</xdr:colOff>
      <xdr:row>42</xdr:row>
      <xdr:rowOff>23114</xdr:rowOff>
    </xdr:to>
    <xdr:sp macro="" textlink="">
      <xdr:nvSpPr>
        <xdr:cNvPr id="396" name="円/楕円 395"/>
        <xdr:cNvSpPr/>
      </xdr:nvSpPr>
      <xdr:spPr>
        <a:xfrm>
          <a:off x="169672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65041</xdr:rowOff>
    </xdr:from>
    <xdr:ext cx="762000" cy="259045"/>
    <xdr:sp macro="" textlink="">
      <xdr:nvSpPr>
        <xdr:cNvPr id="397" name="公債費負担の状況該当値テキスト"/>
        <xdr:cNvSpPr txBox="1"/>
      </xdr:nvSpPr>
      <xdr:spPr>
        <a:xfrm>
          <a:off x="17106900" y="709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30226</xdr:rowOff>
    </xdr:from>
    <xdr:to>
      <xdr:col>23</xdr:col>
      <xdr:colOff>457200</xdr:colOff>
      <xdr:row>41</xdr:row>
      <xdr:rowOff>131826</xdr:rowOff>
    </xdr:to>
    <xdr:sp macro="" textlink="">
      <xdr:nvSpPr>
        <xdr:cNvPr id="398" name="円/楕円 397"/>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142003</xdr:rowOff>
    </xdr:from>
    <xdr:ext cx="736600" cy="259045"/>
    <xdr:sp macro="" textlink="">
      <xdr:nvSpPr>
        <xdr:cNvPr id="399" name="テキスト ボックス 398"/>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153416</xdr:rowOff>
    </xdr:from>
    <xdr:to>
      <xdr:col>22</xdr:col>
      <xdr:colOff>254000</xdr:colOff>
      <xdr:row>41</xdr:row>
      <xdr:rowOff>83566</xdr:rowOff>
    </xdr:to>
    <xdr:sp macro="" textlink="">
      <xdr:nvSpPr>
        <xdr:cNvPr id="400" name="円/楕円 399"/>
        <xdr:cNvSpPr/>
      </xdr:nvSpPr>
      <xdr:spPr>
        <a:xfrm>
          <a:off x="15240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93743</xdr:rowOff>
    </xdr:from>
    <xdr:ext cx="762000" cy="259045"/>
    <xdr:sp macro="" textlink="">
      <xdr:nvSpPr>
        <xdr:cNvPr id="401" name="テキスト ボックス 400"/>
        <xdr:cNvSpPr txBox="1"/>
      </xdr:nvSpPr>
      <xdr:spPr>
        <a:xfrm>
          <a:off x="14909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153416</xdr:rowOff>
    </xdr:from>
    <xdr:to>
      <xdr:col>21</xdr:col>
      <xdr:colOff>50800</xdr:colOff>
      <xdr:row>41</xdr:row>
      <xdr:rowOff>83566</xdr:rowOff>
    </xdr:to>
    <xdr:sp macro="" textlink="">
      <xdr:nvSpPr>
        <xdr:cNvPr id="402" name="円/楕円 401"/>
        <xdr:cNvSpPr/>
      </xdr:nvSpPr>
      <xdr:spPr>
        <a:xfrm>
          <a:off x="14351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93743</xdr:rowOff>
    </xdr:from>
    <xdr:ext cx="762000" cy="259045"/>
    <xdr:sp macro="" textlink="">
      <xdr:nvSpPr>
        <xdr:cNvPr id="403" name="テキスト ボックス 402"/>
        <xdr:cNvSpPr txBox="1"/>
      </xdr:nvSpPr>
      <xdr:spPr>
        <a:xfrm>
          <a:off x="14020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129286</xdr:rowOff>
    </xdr:from>
    <xdr:to>
      <xdr:col>19</xdr:col>
      <xdr:colOff>533400</xdr:colOff>
      <xdr:row>41</xdr:row>
      <xdr:rowOff>59436</xdr:rowOff>
    </xdr:to>
    <xdr:sp macro="" textlink="">
      <xdr:nvSpPr>
        <xdr:cNvPr id="404" name="円/楕円 403"/>
        <xdr:cNvSpPr/>
      </xdr:nvSpPr>
      <xdr:spPr>
        <a:xfrm>
          <a:off x="13462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69613</xdr:rowOff>
    </xdr:from>
    <xdr:ext cx="762000" cy="259045"/>
    <xdr:sp macro="" textlink="">
      <xdr:nvSpPr>
        <xdr:cNvPr id="405" name="テキスト ボックス 404"/>
        <xdr:cNvSpPr txBox="1"/>
      </xdr:nvSpPr>
      <xdr:spPr>
        <a:xfrm>
          <a:off x="13131800" y="67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類似団体平均を上回っているものの、</a:t>
          </a:r>
          <a:r>
            <a:rPr lang="ja-JP" altLang="en-US" sz="1100" b="0" i="0" baseline="0">
              <a:solidFill>
                <a:schemeClr val="dk1"/>
              </a:solidFill>
              <a:effectLst/>
              <a:latin typeface="+mn-lt"/>
              <a:ea typeface="+mn-ea"/>
              <a:cs typeface="+mn-cs"/>
            </a:rPr>
            <a:t>地方債発行の増加により減債基金への積立てを増額したが</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ポイント悪化した。</a:t>
          </a:r>
          <a:endParaRPr lang="ja-JP" altLang="ja-JP" sz="1400">
            <a:effectLst/>
          </a:endParaRPr>
        </a:p>
        <a:p>
          <a:pPr rtl="0"/>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計画的な地方債の発行を考慮する一方、基金の積み増しを行い財政の健全化に努める。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52846</xdr:rowOff>
    </xdr:from>
    <xdr:to>
      <xdr:col>24</xdr:col>
      <xdr:colOff>558800</xdr:colOff>
      <xdr:row>19</xdr:row>
      <xdr:rowOff>68933</xdr:rowOff>
    </xdr:to>
    <xdr:cxnSp macro="">
      <xdr:nvCxnSpPr>
        <xdr:cNvPr id="439" name="直線コネクタ 438"/>
        <xdr:cNvCxnSpPr/>
      </xdr:nvCxnSpPr>
      <xdr:spPr>
        <a:xfrm>
          <a:off x="16179800" y="331039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0"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13970</xdr:rowOff>
    </xdr:from>
    <xdr:to>
      <xdr:col>23</xdr:col>
      <xdr:colOff>406400</xdr:colOff>
      <xdr:row>19</xdr:row>
      <xdr:rowOff>52846</xdr:rowOff>
    </xdr:to>
    <xdr:cxnSp macro="">
      <xdr:nvCxnSpPr>
        <xdr:cNvPr id="442" name="直線コネクタ 441"/>
        <xdr:cNvCxnSpPr/>
      </xdr:nvCxnSpPr>
      <xdr:spPr>
        <a:xfrm>
          <a:off x="15290800" y="3271520"/>
          <a:ext cx="889000" cy="3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3" name="フローチャート :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13970</xdr:rowOff>
    </xdr:from>
    <xdr:to>
      <xdr:col>22</xdr:col>
      <xdr:colOff>203200</xdr:colOff>
      <xdr:row>19</xdr:row>
      <xdr:rowOff>133279</xdr:rowOff>
    </xdr:to>
    <xdr:cxnSp macro="">
      <xdr:nvCxnSpPr>
        <xdr:cNvPr id="445" name="直線コネクタ 444"/>
        <xdr:cNvCxnSpPr/>
      </xdr:nvCxnSpPr>
      <xdr:spPr>
        <a:xfrm flipV="1">
          <a:off x="14401800" y="3271520"/>
          <a:ext cx="889000" cy="11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6" name="フローチャート : 判断 44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7" name="テキスト ボックス 44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133279</xdr:rowOff>
    </xdr:from>
    <xdr:to>
      <xdr:col>21</xdr:col>
      <xdr:colOff>0</xdr:colOff>
      <xdr:row>20</xdr:row>
      <xdr:rowOff>75777</xdr:rowOff>
    </xdr:to>
    <xdr:cxnSp macro="">
      <xdr:nvCxnSpPr>
        <xdr:cNvPr id="448" name="直線コネクタ 447"/>
        <xdr:cNvCxnSpPr/>
      </xdr:nvCxnSpPr>
      <xdr:spPr>
        <a:xfrm flipV="1">
          <a:off x="13512800" y="3390829"/>
          <a:ext cx="889000" cy="11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9" name="フローチャート :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51" name="フローチャート :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18133</xdr:rowOff>
    </xdr:from>
    <xdr:to>
      <xdr:col>24</xdr:col>
      <xdr:colOff>609600</xdr:colOff>
      <xdr:row>19</xdr:row>
      <xdr:rowOff>119733</xdr:rowOff>
    </xdr:to>
    <xdr:sp macro="" textlink="">
      <xdr:nvSpPr>
        <xdr:cNvPr id="458" name="円/楕円 457"/>
        <xdr:cNvSpPr/>
      </xdr:nvSpPr>
      <xdr:spPr>
        <a:xfrm>
          <a:off x="16967200" y="327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161660</xdr:rowOff>
    </xdr:from>
    <xdr:ext cx="762000" cy="259045"/>
    <xdr:sp macro="" textlink="">
      <xdr:nvSpPr>
        <xdr:cNvPr id="459" name="将来負担の状況該当値テキスト"/>
        <xdr:cNvSpPr txBox="1"/>
      </xdr:nvSpPr>
      <xdr:spPr>
        <a:xfrm>
          <a:off x="17106900" y="324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2046</xdr:rowOff>
    </xdr:from>
    <xdr:to>
      <xdr:col>23</xdr:col>
      <xdr:colOff>457200</xdr:colOff>
      <xdr:row>19</xdr:row>
      <xdr:rowOff>103646</xdr:rowOff>
    </xdr:to>
    <xdr:sp macro="" textlink="">
      <xdr:nvSpPr>
        <xdr:cNvPr id="460" name="円/楕円 459"/>
        <xdr:cNvSpPr/>
      </xdr:nvSpPr>
      <xdr:spPr>
        <a:xfrm>
          <a:off x="16129000" y="325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88423</xdr:rowOff>
    </xdr:from>
    <xdr:ext cx="736600" cy="259045"/>
    <xdr:sp macro="" textlink="">
      <xdr:nvSpPr>
        <xdr:cNvPr id="461" name="テキスト ボックス 460"/>
        <xdr:cNvSpPr txBox="1"/>
      </xdr:nvSpPr>
      <xdr:spPr>
        <a:xfrm>
          <a:off x="15798800" y="3345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134620</xdr:rowOff>
    </xdr:from>
    <xdr:to>
      <xdr:col>22</xdr:col>
      <xdr:colOff>254000</xdr:colOff>
      <xdr:row>19</xdr:row>
      <xdr:rowOff>64770</xdr:rowOff>
    </xdr:to>
    <xdr:sp macro="" textlink="">
      <xdr:nvSpPr>
        <xdr:cNvPr id="462" name="円/楕円 461"/>
        <xdr:cNvSpPr/>
      </xdr:nvSpPr>
      <xdr:spPr>
        <a:xfrm>
          <a:off x="15240000" y="322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49547</xdr:rowOff>
    </xdr:from>
    <xdr:ext cx="762000" cy="259045"/>
    <xdr:sp macro="" textlink="">
      <xdr:nvSpPr>
        <xdr:cNvPr id="463" name="テキスト ボックス 462"/>
        <xdr:cNvSpPr txBox="1"/>
      </xdr:nvSpPr>
      <xdr:spPr>
        <a:xfrm>
          <a:off x="14909800" y="330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82479</xdr:rowOff>
    </xdr:from>
    <xdr:to>
      <xdr:col>21</xdr:col>
      <xdr:colOff>50800</xdr:colOff>
      <xdr:row>20</xdr:row>
      <xdr:rowOff>12629</xdr:rowOff>
    </xdr:to>
    <xdr:sp macro="" textlink="">
      <xdr:nvSpPr>
        <xdr:cNvPr id="464" name="円/楕円 463"/>
        <xdr:cNvSpPr/>
      </xdr:nvSpPr>
      <xdr:spPr>
        <a:xfrm>
          <a:off x="14351000" y="334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168856</xdr:rowOff>
    </xdr:from>
    <xdr:ext cx="762000" cy="259045"/>
    <xdr:sp macro="" textlink="">
      <xdr:nvSpPr>
        <xdr:cNvPr id="465" name="テキスト ボックス 464"/>
        <xdr:cNvSpPr txBox="1"/>
      </xdr:nvSpPr>
      <xdr:spPr>
        <a:xfrm>
          <a:off x="14020800" y="342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24977</xdr:rowOff>
    </xdr:from>
    <xdr:to>
      <xdr:col>19</xdr:col>
      <xdr:colOff>533400</xdr:colOff>
      <xdr:row>20</xdr:row>
      <xdr:rowOff>126577</xdr:rowOff>
    </xdr:to>
    <xdr:sp macro="" textlink="">
      <xdr:nvSpPr>
        <xdr:cNvPr id="466" name="円/楕円 465"/>
        <xdr:cNvSpPr/>
      </xdr:nvSpPr>
      <xdr:spPr>
        <a:xfrm>
          <a:off x="13462000" y="345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111354</xdr:rowOff>
    </xdr:from>
    <xdr:ext cx="762000" cy="259045"/>
    <xdr:sp macro="" textlink="">
      <xdr:nvSpPr>
        <xdr:cNvPr id="467" name="テキスト ボックス 466"/>
        <xdr:cNvSpPr txBox="1"/>
      </xdr:nvSpPr>
      <xdr:spPr>
        <a:xfrm>
          <a:off x="13131800" y="354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北海道積丹町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2,261
2,259
238.14
3,734,153
3,541,084
137,431
1,911,554
3,484,492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71.3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ラスパイレス指数や人口</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人当たり職員数では概ね適正水準であるため、これらを反映した結果、歳出全体に占める人件費が多い状況に</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なっていない。</a:t>
          </a:r>
          <a:endParaRPr lang="ja-JP" altLang="ja-JP" sz="1400">
            <a:effectLst/>
          </a:endParaRPr>
        </a:p>
        <a:p>
          <a:pPr rtl="0"/>
          <a:r>
            <a:rPr lang="ja-JP" altLang="ja-JP" sz="1100" b="0" i="0" baseline="0">
              <a:solidFill>
                <a:schemeClr val="dk1"/>
              </a:solidFill>
              <a:effectLst/>
              <a:latin typeface="+mn-lt"/>
              <a:ea typeface="+mn-ea"/>
              <a:cs typeface="+mn-cs"/>
            </a:rPr>
            <a:t>今後は業務の委託化などにより人件費の削減に努める。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129286</xdr:rowOff>
    </xdr:from>
    <xdr:to>
      <xdr:col>7</xdr:col>
      <xdr:colOff>15875</xdr:colOff>
      <xdr:row>38</xdr:row>
      <xdr:rowOff>8128</xdr:rowOff>
    </xdr:to>
    <xdr:cxnSp macro="">
      <xdr:nvCxnSpPr>
        <xdr:cNvPr id="64" name="直線コネクタ 63"/>
        <xdr:cNvCxnSpPr/>
      </xdr:nvCxnSpPr>
      <xdr:spPr>
        <a:xfrm>
          <a:off x="3987800" y="647293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37846</xdr:rowOff>
    </xdr:from>
    <xdr:to>
      <xdr:col>5</xdr:col>
      <xdr:colOff>549275</xdr:colOff>
      <xdr:row>37</xdr:row>
      <xdr:rowOff>129286</xdr:rowOff>
    </xdr:to>
    <xdr:cxnSp macro="">
      <xdr:nvCxnSpPr>
        <xdr:cNvPr id="67" name="直線コネクタ 66"/>
        <xdr:cNvCxnSpPr/>
      </xdr:nvCxnSpPr>
      <xdr:spPr>
        <a:xfrm>
          <a:off x="3098800" y="63814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37846</xdr:rowOff>
    </xdr:from>
    <xdr:to>
      <xdr:col>4</xdr:col>
      <xdr:colOff>346075</xdr:colOff>
      <xdr:row>37</xdr:row>
      <xdr:rowOff>65278</xdr:rowOff>
    </xdr:to>
    <xdr:cxnSp macro="">
      <xdr:nvCxnSpPr>
        <xdr:cNvPr id="70" name="直線コネクタ 69"/>
        <xdr:cNvCxnSpPr/>
      </xdr:nvCxnSpPr>
      <xdr:spPr>
        <a:xfrm flipV="1">
          <a:off x="2209800" y="6381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46990</xdr:rowOff>
    </xdr:from>
    <xdr:to>
      <xdr:col>3</xdr:col>
      <xdr:colOff>142875</xdr:colOff>
      <xdr:row>37</xdr:row>
      <xdr:rowOff>65278</xdr:rowOff>
    </xdr:to>
    <xdr:cxnSp macro="">
      <xdr:nvCxnSpPr>
        <xdr:cNvPr id="73" name="直線コネクタ 72"/>
        <xdr:cNvCxnSpPr/>
      </xdr:nvCxnSpPr>
      <xdr:spPr>
        <a:xfrm>
          <a:off x="1320800" y="6390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128778</xdr:rowOff>
    </xdr:from>
    <xdr:to>
      <xdr:col>7</xdr:col>
      <xdr:colOff>66675</xdr:colOff>
      <xdr:row>38</xdr:row>
      <xdr:rowOff>58928</xdr:rowOff>
    </xdr:to>
    <xdr:sp macro="" textlink="">
      <xdr:nvSpPr>
        <xdr:cNvPr id="83" name="円/楕円 82"/>
        <xdr:cNvSpPr/>
      </xdr:nvSpPr>
      <xdr:spPr>
        <a:xfrm>
          <a:off x="4775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100855</xdr:rowOff>
    </xdr:from>
    <xdr:ext cx="762000" cy="259045"/>
    <xdr:sp macro="" textlink="">
      <xdr:nvSpPr>
        <xdr:cNvPr id="84" name="人件費該当値テキスト"/>
        <xdr:cNvSpPr txBox="1"/>
      </xdr:nvSpPr>
      <xdr:spPr>
        <a:xfrm>
          <a:off x="4914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78486</xdr:rowOff>
    </xdr:from>
    <xdr:to>
      <xdr:col>5</xdr:col>
      <xdr:colOff>600075</xdr:colOff>
      <xdr:row>38</xdr:row>
      <xdr:rowOff>8636</xdr:rowOff>
    </xdr:to>
    <xdr:sp macro="" textlink="">
      <xdr:nvSpPr>
        <xdr:cNvPr id="85" name="円/楕円 84"/>
        <xdr:cNvSpPr/>
      </xdr:nvSpPr>
      <xdr:spPr>
        <a:xfrm>
          <a:off x="3937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164863</xdr:rowOff>
    </xdr:from>
    <xdr:ext cx="736600" cy="259045"/>
    <xdr:sp macro="" textlink="">
      <xdr:nvSpPr>
        <xdr:cNvPr id="86" name="テキスト ボックス 85"/>
        <xdr:cNvSpPr txBox="1"/>
      </xdr:nvSpPr>
      <xdr:spPr>
        <a:xfrm>
          <a:off x="3606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158496</xdr:rowOff>
    </xdr:from>
    <xdr:to>
      <xdr:col>4</xdr:col>
      <xdr:colOff>396875</xdr:colOff>
      <xdr:row>37</xdr:row>
      <xdr:rowOff>88646</xdr:rowOff>
    </xdr:to>
    <xdr:sp macro="" textlink="">
      <xdr:nvSpPr>
        <xdr:cNvPr id="87" name="円/楕円 86"/>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73423</xdr:rowOff>
    </xdr:from>
    <xdr:ext cx="762000" cy="259045"/>
    <xdr:sp macro="" textlink="">
      <xdr:nvSpPr>
        <xdr:cNvPr id="88" name="テキスト ボックス 87"/>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14478</xdr:rowOff>
    </xdr:from>
    <xdr:to>
      <xdr:col>3</xdr:col>
      <xdr:colOff>193675</xdr:colOff>
      <xdr:row>37</xdr:row>
      <xdr:rowOff>116078</xdr:rowOff>
    </xdr:to>
    <xdr:sp macro="" textlink="">
      <xdr:nvSpPr>
        <xdr:cNvPr id="89" name="円/楕円 88"/>
        <xdr:cNvSpPr/>
      </xdr:nvSpPr>
      <xdr:spPr>
        <a:xfrm>
          <a:off x="2159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100855</xdr:rowOff>
    </xdr:from>
    <xdr:ext cx="762000" cy="259045"/>
    <xdr:sp macro="" textlink="">
      <xdr:nvSpPr>
        <xdr:cNvPr id="90" name="テキスト ボックス 89"/>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91" name="円/楕円 90"/>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82567</xdr:rowOff>
    </xdr:from>
    <xdr:ext cx="762000" cy="259045"/>
    <xdr:sp macro="" textlink="">
      <xdr:nvSpPr>
        <xdr:cNvPr id="92" name="テキスト ボックス 91"/>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基礎要因として小学校が４校あるとこに加え、直営の公衆浴場やうに種苗生産施設等により物件費は他の類似団体よりも高い実態であったが、行財政改革の一環として、これら直営施設の休廃止により、経費抑制を図ってい</a:t>
          </a:r>
          <a:r>
            <a:rPr lang="ja-JP" altLang="en-US" sz="1100" b="0" i="0" baseline="0">
              <a:solidFill>
                <a:schemeClr val="dk1"/>
              </a:solidFill>
              <a:effectLst/>
              <a:latin typeface="+mn-lt"/>
              <a:ea typeface="+mn-ea"/>
              <a:cs typeface="+mn-cs"/>
            </a:rPr>
            <a:t>たが、</a:t>
          </a:r>
          <a:r>
            <a:rPr lang="ja-JP" altLang="ja-JP" sz="1100" b="0" i="0" baseline="0">
              <a:solidFill>
                <a:schemeClr val="dk1"/>
              </a:solidFill>
              <a:effectLst/>
              <a:latin typeface="+mn-lt"/>
              <a:ea typeface="+mn-ea"/>
              <a:cs typeface="+mn-cs"/>
            </a:rPr>
            <a:t>近年、各施設</a:t>
          </a:r>
          <a:r>
            <a:rPr lang="ja-JP" altLang="en-US" sz="1100" b="0" i="0" baseline="0">
              <a:solidFill>
                <a:schemeClr val="dk1"/>
              </a:solidFill>
              <a:effectLst/>
              <a:latin typeface="+mn-lt"/>
              <a:ea typeface="+mn-ea"/>
              <a:cs typeface="+mn-cs"/>
            </a:rPr>
            <a:t>の老朽化に伴う</a:t>
          </a:r>
          <a:r>
            <a:rPr lang="ja-JP" altLang="ja-JP" sz="1100" b="0" i="0" baseline="0">
              <a:solidFill>
                <a:schemeClr val="dk1"/>
              </a:solidFill>
              <a:effectLst/>
              <a:latin typeface="+mn-lt"/>
              <a:ea typeface="+mn-ea"/>
              <a:cs typeface="+mn-cs"/>
            </a:rPr>
            <a:t>維持管理に係る</a:t>
          </a:r>
          <a:r>
            <a:rPr lang="ja-JP" altLang="en-US" sz="1100" b="0" i="0" baseline="0">
              <a:solidFill>
                <a:schemeClr val="dk1"/>
              </a:solidFill>
              <a:effectLst/>
              <a:latin typeface="+mn-lt"/>
              <a:ea typeface="+mn-ea"/>
              <a:cs typeface="+mn-cs"/>
            </a:rPr>
            <a:t>修繕</a:t>
          </a:r>
          <a:r>
            <a:rPr lang="ja-JP" altLang="ja-JP" sz="1100" b="0" i="0" baseline="0">
              <a:solidFill>
                <a:schemeClr val="dk1"/>
              </a:solidFill>
              <a:effectLst/>
              <a:latin typeface="+mn-lt"/>
              <a:ea typeface="+mn-ea"/>
              <a:cs typeface="+mn-cs"/>
            </a:rPr>
            <a:t>等の増加により</a:t>
          </a:r>
          <a:r>
            <a:rPr lang="ja-JP" altLang="en-US" sz="1100" b="0" i="0" baseline="0">
              <a:solidFill>
                <a:schemeClr val="dk1"/>
              </a:solidFill>
              <a:effectLst/>
              <a:latin typeface="+mn-lt"/>
              <a:ea typeface="+mn-ea"/>
              <a:cs typeface="+mn-cs"/>
            </a:rPr>
            <a:t>高い水準となった</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100330</xdr:rowOff>
    </xdr:from>
    <xdr:to>
      <xdr:col>24</xdr:col>
      <xdr:colOff>31750</xdr:colOff>
      <xdr:row>19</xdr:row>
      <xdr:rowOff>31750</xdr:rowOff>
    </xdr:to>
    <xdr:cxnSp macro="">
      <xdr:nvCxnSpPr>
        <xdr:cNvPr id="125" name="直線コネクタ 124"/>
        <xdr:cNvCxnSpPr/>
      </xdr:nvCxnSpPr>
      <xdr:spPr>
        <a:xfrm>
          <a:off x="15671800" y="301498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39370</xdr:rowOff>
    </xdr:from>
    <xdr:to>
      <xdr:col>22</xdr:col>
      <xdr:colOff>565150</xdr:colOff>
      <xdr:row>17</xdr:row>
      <xdr:rowOff>100330</xdr:rowOff>
    </xdr:to>
    <xdr:cxnSp macro="">
      <xdr:nvCxnSpPr>
        <xdr:cNvPr id="128" name="直線コネクタ 127"/>
        <xdr:cNvCxnSpPr/>
      </xdr:nvCxnSpPr>
      <xdr:spPr>
        <a:xfrm>
          <a:off x="14782800" y="2954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157480</xdr:rowOff>
    </xdr:from>
    <xdr:to>
      <xdr:col>21</xdr:col>
      <xdr:colOff>361950</xdr:colOff>
      <xdr:row>17</xdr:row>
      <xdr:rowOff>39370</xdr:rowOff>
    </xdr:to>
    <xdr:cxnSp macro="">
      <xdr:nvCxnSpPr>
        <xdr:cNvPr id="131" name="直線コネクタ 130"/>
        <xdr:cNvCxnSpPr/>
      </xdr:nvCxnSpPr>
      <xdr:spPr>
        <a:xfrm>
          <a:off x="13893800" y="2900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157480</xdr:rowOff>
    </xdr:from>
    <xdr:to>
      <xdr:col>20</xdr:col>
      <xdr:colOff>158750</xdr:colOff>
      <xdr:row>17</xdr:row>
      <xdr:rowOff>69850</xdr:rowOff>
    </xdr:to>
    <xdr:cxnSp macro="">
      <xdr:nvCxnSpPr>
        <xdr:cNvPr id="134" name="直線コネクタ 133"/>
        <xdr:cNvCxnSpPr/>
      </xdr:nvCxnSpPr>
      <xdr:spPr>
        <a:xfrm flipV="1">
          <a:off x="13004800" y="29006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152400</xdr:rowOff>
    </xdr:from>
    <xdr:to>
      <xdr:col>24</xdr:col>
      <xdr:colOff>82550</xdr:colOff>
      <xdr:row>19</xdr:row>
      <xdr:rowOff>82550</xdr:rowOff>
    </xdr:to>
    <xdr:sp macro="" textlink="">
      <xdr:nvSpPr>
        <xdr:cNvPr id="144" name="円/楕円 143"/>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124477</xdr:rowOff>
    </xdr:from>
    <xdr:ext cx="762000" cy="259045"/>
    <xdr:sp macro="" textlink="">
      <xdr:nvSpPr>
        <xdr:cNvPr id="145" name="物件費該当値テキスト"/>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49530</xdr:rowOff>
    </xdr:from>
    <xdr:to>
      <xdr:col>22</xdr:col>
      <xdr:colOff>615950</xdr:colOff>
      <xdr:row>17</xdr:row>
      <xdr:rowOff>151130</xdr:rowOff>
    </xdr:to>
    <xdr:sp macro="" textlink="">
      <xdr:nvSpPr>
        <xdr:cNvPr id="146" name="円/楕円 145"/>
        <xdr:cNvSpPr/>
      </xdr:nvSpPr>
      <xdr:spPr>
        <a:xfrm>
          <a:off x="15621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47" name="テキスト ボックス 146"/>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160020</xdr:rowOff>
    </xdr:from>
    <xdr:to>
      <xdr:col>21</xdr:col>
      <xdr:colOff>412750</xdr:colOff>
      <xdr:row>17</xdr:row>
      <xdr:rowOff>90170</xdr:rowOff>
    </xdr:to>
    <xdr:sp macro="" textlink="">
      <xdr:nvSpPr>
        <xdr:cNvPr id="148" name="円/楕円 147"/>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74947</xdr:rowOff>
    </xdr:from>
    <xdr:ext cx="762000" cy="259045"/>
    <xdr:sp macro="" textlink="">
      <xdr:nvSpPr>
        <xdr:cNvPr id="149" name="テキスト ボックス 148"/>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106680</xdr:rowOff>
    </xdr:from>
    <xdr:to>
      <xdr:col>20</xdr:col>
      <xdr:colOff>209550</xdr:colOff>
      <xdr:row>17</xdr:row>
      <xdr:rowOff>36830</xdr:rowOff>
    </xdr:to>
    <xdr:sp macro="" textlink="">
      <xdr:nvSpPr>
        <xdr:cNvPr id="150" name="円/楕円 149"/>
        <xdr:cNvSpPr/>
      </xdr:nvSpPr>
      <xdr:spPr>
        <a:xfrm>
          <a:off x="13843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21607</xdr:rowOff>
    </xdr:from>
    <xdr:ext cx="762000" cy="259045"/>
    <xdr:sp macro="" textlink="">
      <xdr:nvSpPr>
        <xdr:cNvPr id="151" name="テキスト ボックス 150"/>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52" name="円/楕円 151"/>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105427</xdr:rowOff>
    </xdr:from>
    <xdr:ext cx="762000" cy="259045"/>
    <xdr:sp macro="" textlink="">
      <xdr:nvSpPr>
        <xdr:cNvPr id="153" name="テキスト ボックス 152"/>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町単独施策がほとんどないため、類似団体と比較すると低い状況にあり、今後もこの水準で推移すると考えられる。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12700</xdr:rowOff>
    </xdr:to>
    <xdr:cxnSp macro="">
      <xdr:nvCxnSpPr>
        <xdr:cNvPr id="187" name="直線コネクタ 186"/>
        <xdr:cNvCxnSpPr/>
      </xdr:nvCxnSpPr>
      <xdr:spPr>
        <a:xfrm>
          <a:off x="3987800" y="927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127000</xdr:rowOff>
    </xdr:to>
    <xdr:cxnSp macro="">
      <xdr:nvCxnSpPr>
        <xdr:cNvPr id="190" name="直線コネクタ 189"/>
        <xdr:cNvCxnSpPr/>
      </xdr:nvCxnSpPr>
      <xdr:spPr>
        <a:xfrm flipV="1">
          <a:off x="3098800" y="9271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127000</xdr:rowOff>
    </xdr:to>
    <xdr:cxnSp macro="">
      <xdr:nvCxnSpPr>
        <xdr:cNvPr id="193" name="直線コネクタ 192"/>
        <xdr:cNvCxnSpPr/>
      </xdr:nvCxnSpPr>
      <xdr:spPr>
        <a:xfrm>
          <a:off x="2209800" y="9271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29028</xdr:rowOff>
    </xdr:to>
    <xdr:cxnSp macro="">
      <xdr:nvCxnSpPr>
        <xdr:cNvPr id="196" name="直線コネクタ 195"/>
        <xdr:cNvCxnSpPr/>
      </xdr:nvCxnSpPr>
      <xdr:spPr>
        <a:xfrm flipV="1">
          <a:off x="1320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6" name="円/楕円 205"/>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7"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8" name="円/楕円 207"/>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9" name="テキスト ボックス 208"/>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0" name="円/楕円 209"/>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1" name="テキスト ボックス 210"/>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2" name="円/楕円 211"/>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3" name="テキスト ボックス 212"/>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149678</xdr:rowOff>
    </xdr:from>
    <xdr:to>
      <xdr:col>1</xdr:col>
      <xdr:colOff>676275</xdr:colOff>
      <xdr:row>54</xdr:row>
      <xdr:rowOff>79828</xdr:rowOff>
    </xdr:to>
    <xdr:sp macro="" textlink="">
      <xdr:nvSpPr>
        <xdr:cNvPr id="214" name="円/楕円 213"/>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90005</xdr:rowOff>
    </xdr:from>
    <xdr:ext cx="762000" cy="259045"/>
    <xdr:sp macro="" textlink="">
      <xdr:nvSpPr>
        <xdr:cNvPr id="215" name="テキスト ボックス 214"/>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類似団体と比較して低い水準となってい</a:t>
          </a:r>
          <a:r>
            <a:rPr lang="ja-JP" altLang="en-US" sz="1100" b="0" i="0" baseline="0">
              <a:solidFill>
                <a:schemeClr val="dk1"/>
              </a:solidFill>
              <a:effectLst/>
              <a:latin typeface="+mn-lt"/>
              <a:ea typeface="+mn-ea"/>
              <a:cs typeface="+mn-cs"/>
            </a:rPr>
            <a:t>るものの、</a:t>
          </a:r>
          <a:r>
            <a:rPr lang="ja-JP" altLang="ja-JP" sz="1100" b="0" i="0" baseline="0">
              <a:solidFill>
                <a:schemeClr val="dk1"/>
              </a:solidFill>
              <a:effectLst/>
              <a:latin typeface="+mn-lt"/>
              <a:ea typeface="+mn-ea"/>
              <a:cs typeface="+mn-cs"/>
            </a:rPr>
            <a:t>法非適用会計における</a:t>
          </a:r>
          <a:r>
            <a:rPr lang="ja-JP" altLang="en-US" sz="1100" b="0" i="0" baseline="0">
              <a:solidFill>
                <a:schemeClr val="dk1"/>
              </a:solidFill>
              <a:effectLst/>
              <a:latin typeface="+mn-lt"/>
              <a:ea typeface="+mn-ea"/>
              <a:cs typeface="+mn-cs"/>
            </a:rPr>
            <a:t>施設維持費等</a:t>
          </a:r>
          <a:r>
            <a:rPr lang="ja-JP" altLang="ja-JP" sz="1100" b="0" i="0" baseline="0">
              <a:solidFill>
                <a:schemeClr val="dk1"/>
              </a:solidFill>
              <a:effectLst/>
              <a:latin typeface="+mn-lt"/>
              <a:ea typeface="+mn-ea"/>
              <a:cs typeface="+mn-cs"/>
            </a:rPr>
            <a:t>の増加により依然として各会計への繰出金の増高が見込まれる。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117856</xdr:rowOff>
    </xdr:from>
    <xdr:to>
      <xdr:col>24</xdr:col>
      <xdr:colOff>31750</xdr:colOff>
      <xdr:row>57</xdr:row>
      <xdr:rowOff>165862</xdr:rowOff>
    </xdr:to>
    <xdr:cxnSp macro="">
      <xdr:nvCxnSpPr>
        <xdr:cNvPr id="245" name="直線コネクタ 244"/>
        <xdr:cNvCxnSpPr/>
      </xdr:nvCxnSpPr>
      <xdr:spPr>
        <a:xfrm flipV="1">
          <a:off x="15671800" y="9719056"/>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165862</xdr:rowOff>
    </xdr:from>
    <xdr:to>
      <xdr:col>22</xdr:col>
      <xdr:colOff>565150</xdr:colOff>
      <xdr:row>58</xdr:row>
      <xdr:rowOff>163576</xdr:rowOff>
    </xdr:to>
    <xdr:cxnSp macro="">
      <xdr:nvCxnSpPr>
        <xdr:cNvPr id="248" name="直線コネクタ 247"/>
        <xdr:cNvCxnSpPr/>
      </xdr:nvCxnSpPr>
      <xdr:spPr>
        <a:xfrm flipV="1">
          <a:off x="14782800" y="993851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58420</xdr:rowOff>
    </xdr:from>
    <xdr:to>
      <xdr:col>21</xdr:col>
      <xdr:colOff>361950</xdr:colOff>
      <xdr:row>58</xdr:row>
      <xdr:rowOff>163576</xdr:rowOff>
    </xdr:to>
    <xdr:cxnSp macro="">
      <xdr:nvCxnSpPr>
        <xdr:cNvPr id="251" name="直線コネクタ 250"/>
        <xdr:cNvCxnSpPr/>
      </xdr:nvCxnSpPr>
      <xdr:spPr>
        <a:xfrm>
          <a:off x="13893800" y="1000252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35560</xdr:rowOff>
    </xdr:from>
    <xdr:to>
      <xdr:col>20</xdr:col>
      <xdr:colOff>158750</xdr:colOff>
      <xdr:row>58</xdr:row>
      <xdr:rowOff>58420</xdr:rowOff>
    </xdr:to>
    <xdr:cxnSp macro="">
      <xdr:nvCxnSpPr>
        <xdr:cNvPr id="254" name="直線コネクタ 253"/>
        <xdr:cNvCxnSpPr/>
      </xdr:nvCxnSpPr>
      <xdr:spPr>
        <a:xfrm>
          <a:off x="13004800" y="963676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67056</xdr:rowOff>
    </xdr:from>
    <xdr:to>
      <xdr:col>24</xdr:col>
      <xdr:colOff>82550</xdr:colOff>
      <xdr:row>56</xdr:row>
      <xdr:rowOff>168656</xdr:rowOff>
    </xdr:to>
    <xdr:sp macro="" textlink="">
      <xdr:nvSpPr>
        <xdr:cNvPr id="264" name="円/楕円 263"/>
        <xdr:cNvSpPr/>
      </xdr:nvSpPr>
      <xdr:spPr>
        <a:xfrm>
          <a:off x="164592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39133</xdr:rowOff>
    </xdr:from>
    <xdr:ext cx="762000" cy="259045"/>
    <xdr:sp macro="" textlink="">
      <xdr:nvSpPr>
        <xdr:cNvPr id="265" name="その他該当値テキスト"/>
        <xdr:cNvSpPr txBox="1"/>
      </xdr:nvSpPr>
      <xdr:spPr>
        <a:xfrm>
          <a:off x="165989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115062</xdr:rowOff>
    </xdr:from>
    <xdr:to>
      <xdr:col>22</xdr:col>
      <xdr:colOff>615950</xdr:colOff>
      <xdr:row>58</xdr:row>
      <xdr:rowOff>45212</xdr:rowOff>
    </xdr:to>
    <xdr:sp macro="" textlink="">
      <xdr:nvSpPr>
        <xdr:cNvPr id="266" name="円/楕円 265"/>
        <xdr:cNvSpPr/>
      </xdr:nvSpPr>
      <xdr:spPr>
        <a:xfrm>
          <a:off x="15621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29989</xdr:rowOff>
    </xdr:from>
    <xdr:ext cx="736600" cy="259045"/>
    <xdr:sp macro="" textlink="">
      <xdr:nvSpPr>
        <xdr:cNvPr id="267" name="テキスト ボックス 266"/>
        <xdr:cNvSpPr txBox="1"/>
      </xdr:nvSpPr>
      <xdr:spPr>
        <a:xfrm>
          <a:off x="15290800" y="9974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112776</xdr:rowOff>
    </xdr:from>
    <xdr:to>
      <xdr:col>21</xdr:col>
      <xdr:colOff>412750</xdr:colOff>
      <xdr:row>59</xdr:row>
      <xdr:rowOff>42926</xdr:rowOff>
    </xdr:to>
    <xdr:sp macro="" textlink="">
      <xdr:nvSpPr>
        <xdr:cNvPr id="268" name="円/楕円 267"/>
        <xdr:cNvSpPr/>
      </xdr:nvSpPr>
      <xdr:spPr>
        <a:xfrm>
          <a:off x="14732000" y="100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27703</xdr:rowOff>
    </xdr:from>
    <xdr:ext cx="762000" cy="259045"/>
    <xdr:sp macro="" textlink="">
      <xdr:nvSpPr>
        <xdr:cNvPr id="269" name="テキスト ボックス 268"/>
        <xdr:cNvSpPr txBox="1"/>
      </xdr:nvSpPr>
      <xdr:spPr>
        <a:xfrm>
          <a:off x="14401800" y="1014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xdr:rowOff>
    </xdr:from>
    <xdr:to>
      <xdr:col>20</xdr:col>
      <xdr:colOff>209550</xdr:colOff>
      <xdr:row>58</xdr:row>
      <xdr:rowOff>109220</xdr:rowOff>
    </xdr:to>
    <xdr:sp macro="" textlink="">
      <xdr:nvSpPr>
        <xdr:cNvPr id="270" name="円/楕円 269"/>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93997</xdr:rowOff>
    </xdr:from>
    <xdr:ext cx="762000" cy="259045"/>
    <xdr:sp macro="" textlink="">
      <xdr:nvSpPr>
        <xdr:cNvPr id="271" name="テキスト ボックス 270"/>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72" name="円/楕円 271"/>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73" name="テキスト ボックス 272"/>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内訳のほとんどが一部事務組合の負担金であり、この大部分が人件費に充当されていることから、今後も同水準での推移が見込まれる。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168148</xdr:rowOff>
    </xdr:from>
    <xdr:to>
      <xdr:col>24</xdr:col>
      <xdr:colOff>31750</xdr:colOff>
      <xdr:row>37</xdr:row>
      <xdr:rowOff>42418</xdr:rowOff>
    </xdr:to>
    <xdr:cxnSp macro="">
      <xdr:nvCxnSpPr>
        <xdr:cNvPr id="303" name="直線コネクタ 302"/>
        <xdr:cNvCxnSpPr/>
      </xdr:nvCxnSpPr>
      <xdr:spPr>
        <a:xfrm>
          <a:off x="15671800" y="63403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36</xdr:row>
      <xdr:rowOff>168148</xdr:rowOff>
    </xdr:to>
    <xdr:cxnSp macro="">
      <xdr:nvCxnSpPr>
        <xdr:cNvPr id="306" name="直線コネクタ 305"/>
        <xdr:cNvCxnSpPr/>
      </xdr:nvCxnSpPr>
      <xdr:spPr>
        <a:xfrm>
          <a:off x="14782800" y="62763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99568</xdr:rowOff>
    </xdr:from>
    <xdr:to>
      <xdr:col>21</xdr:col>
      <xdr:colOff>361950</xdr:colOff>
      <xdr:row>36</xdr:row>
      <xdr:rowOff>104140</xdr:rowOff>
    </xdr:to>
    <xdr:cxnSp macro="">
      <xdr:nvCxnSpPr>
        <xdr:cNvPr id="309" name="直線コネクタ 308"/>
        <xdr:cNvCxnSpPr/>
      </xdr:nvCxnSpPr>
      <xdr:spPr>
        <a:xfrm>
          <a:off x="13893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99568</xdr:rowOff>
    </xdr:from>
    <xdr:to>
      <xdr:col>20</xdr:col>
      <xdr:colOff>158750</xdr:colOff>
      <xdr:row>36</xdr:row>
      <xdr:rowOff>131572</xdr:rowOff>
    </xdr:to>
    <xdr:cxnSp macro="">
      <xdr:nvCxnSpPr>
        <xdr:cNvPr id="312" name="直線コネクタ 311"/>
        <xdr:cNvCxnSpPr/>
      </xdr:nvCxnSpPr>
      <xdr:spPr>
        <a:xfrm flipV="1">
          <a:off x="13004800" y="6271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16" name="テキスト ボックス 31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22" name="円/楕円 321"/>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135145</xdr:rowOff>
    </xdr:from>
    <xdr:ext cx="762000" cy="259045"/>
    <xdr:sp macro="" textlink="">
      <xdr:nvSpPr>
        <xdr:cNvPr id="323" name="補助費等該当値テキスト"/>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117348</xdr:rowOff>
    </xdr:from>
    <xdr:to>
      <xdr:col>22</xdr:col>
      <xdr:colOff>615950</xdr:colOff>
      <xdr:row>37</xdr:row>
      <xdr:rowOff>47498</xdr:rowOff>
    </xdr:to>
    <xdr:sp macro="" textlink="">
      <xdr:nvSpPr>
        <xdr:cNvPr id="324" name="円/楕円 323"/>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25" name="テキスト ボックス 324"/>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26" name="円/楕円 325"/>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27" name="テキスト ボックス 326"/>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48768</xdr:rowOff>
    </xdr:from>
    <xdr:to>
      <xdr:col>20</xdr:col>
      <xdr:colOff>209550</xdr:colOff>
      <xdr:row>36</xdr:row>
      <xdr:rowOff>150368</xdr:rowOff>
    </xdr:to>
    <xdr:sp macro="" textlink="">
      <xdr:nvSpPr>
        <xdr:cNvPr id="328" name="円/楕円 327"/>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29" name="テキスト ボックス 328"/>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30" name="円/楕円 329"/>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31" name="テキスト ボックス 330"/>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財政健全化のため大型事業の抑制してきたことから類似団体よりも低水準となっている。</a:t>
          </a:r>
          <a:endParaRPr lang="ja-JP" altLang="ja-JP" sz="1400">
            <a:effectLst/>
          </a:endParaRPr>
        </a:p>
        <a:p>
          <a:pPr rtl="0"/>
          <a:r>
            <a:rPr lang="ja-JP" altLang="ja-JP" sz="1100" b="0" i="0" baseline="0">
              <a:solidFill>
                <a:schemeClr val="dk1"/>
              </a:solidFill>
              <a:effectLst/>
              <a:latin typeface="+mn-lt"/>
              <a:ea typeface="+mn-ea"/>
              <a:cs typeface="+mn-cs"/>
            </a:rPr>
            <a:t>今後も計画的な起債借入を行っていく予定であるが、特別会計における公債費が高止まりしており、これを一般会計から繰出金で措置する必要がある。</a:t>
          </a:r>
          <a:r>
            <a:rPr lang="en-US" altLang="ja-JP" sz="1100" b="0" i="0" baseline="0">
              <a:solidFill>
                <a:schemeClr val="dk1"/>
              </a:solidFill>
              <a:effectLst/>
              <a:latin typeface="+mn-lt"/>
              <a:ea typeface="+mn-ea"/>
              <a:cs typeface="+mn-cs"/>
            </a:rPr>
            <a:t>123</a:t>
          </a:r>
          <a:r>
            <a:rPr lang="ja-JP" altLang="en-US" sz="1100" b="0" i="0" baseline="0">
              <a:solidFill>
                <a:schemeClr val="dk1"/>
              </a:solidFill>
              <a:effectLst/>
              <a:latin typeface="+mn-lt"/>
              <a:ea typeface="+mn-ea"/>
              <a:cs typeface="+mn-cs"/>
            </a:rPr>
            <a:t>あああああ</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119380</xdr:rowOff>
    </xdr:from>
    <xdr:to>
      <xdr:col>7</xdr:col>
      <xdr:colOff>15875</xdr:colOff>
      <xdr:row>76</xdr:row>
      <xdr:rowOff>149861</xdr:rowOff>
    </xdr:to>
    <xdr:cxnSp macro="">
      <xdr:nvCxnSpPr>
        <xdr:cNvPr id="363" name="直線コネクタ 362"/>
        <xdr:cNvCxnSpPr/>
      </xdr:nvCxnSpPr>
      <xdr:spPr>
        <a:xfrm flipV="1">
          <a:off x="3987800" y="131495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35561</xdr:rowOff>
    </xdr:from>
    <xdr:to>
      <xdr:col>5</xdr:col>
      <xdr:colOff>549275</xdr:colOff>
      <xdr:row>76</xdr:row>
      <xdr:rowOff>149861</xdr:rowOff>
    </xdr:to>
    <xdr:cxnSp macro="">
      <xdr:nvCxnSpPr>
        <xdr:cNvPr id="366" name="直線コネクタ 365"/>
        <xdr:cNvCxnSpPr/>
      </xdr:nvCxnSpPr>
      <xdr:spPr>
        <a:xfrm>
          <a:off x="3098800" y="130657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35561</xdr:rowOff>
    </xdr:from>
    <xdr:to>
      <xdr:col>4</xdr:col>
      <xdr:colOff>346075</xdr:colOff>
      <xdr:row>76</xdr:row>
      <xdr:rowOff>58420</xdr:rowOff>
    </xdr:to>
    <xdr:cxnSp macro="">
      <xdr:nvCxnSpPr>
        <xdr:cNvPr id="369" name="直線コネクタ 368"/>
        <xdr:cNvCxnSpPr/>
      </xdr:nvCxnSpPr>
      <xdr:spPr>
        <a:xfrm flipV="1">
          <a:off x="2209800" y="13065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58420</xdr:rowOff>
    </xdr:from>
    <xdr:to>
      <xdr:col>3</xdr:col>
      <xdr:colOff>142875</xdr:colOff>
      <xdr:row>76</xdr:row>
      <xdr:rowOff>77470</xdr:rowOff>
    </xdr:to>
    <xdr:cxnSp macro="">
      <xdr:nvCxnSpPr>
        <xdr:cNvPr id="372" name="直線コネクタ 371"/>
        <xdr:cNvCxnSpPr/>
      </xdr:nvCxnSpPr>
      <xdr:spPr>
        <a:xfrm flipV="1">
          <a:off x="1320800" y="130886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82" name="円/楕円 381"/>
        <xdr:cNvSpPr/>
      </xdr:nvSpPr>
      <xdr:spPr>
        <a:xfrm>
          <a:off x="4775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85107</xdr:rowOff>
    </xdr:from>
    <xdr:ext cx="762000" cy="259045"/>
    <xdr:sp macro="" textlink="">
      <xdr:nvSpPr>
        <xdr:cNvPr id="383" name="公債費該当値テキスト"/>
        <xdr:cNvSpPr txBox="1"/>
      </xdr:nvSpPr>
      <xdr:spPr>
        <a:xfrm>
          <a:off x="4914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99061</xdr:rowOff>
    </xdr:from>
    <xdr:to>
      <xdr:col>5</xdr:col>
      <xdr:colOff>600075</xdr:colOff>
      <xdr:row>77</xdr:row>
      <xdr:rowOff>29211</xdr:rowOff>
    </xdr:to>
    <xdr:sp macro="" textlink="">
      <xdr:nvSpPr>
        <xdr:cNvPr id="384" name="円/楕円 383"/>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85" name="テキスト ボックス 384"/>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156211</xdr:rowOff>
    </xdr:from>
    <xdr:to>
      <xdr:col>4</xdr:col>
      <xdr:colOff>396875</xdr:colOff>
      <xdr:row>76</xdr:row>
      <xdr:rowOff>86361</xdr:rowOff>
    </xdr:to>
    <xdr:sp macro="" textlink="">
      <xdr:nvSpPr>
        <xdr:cNvPr id="386" name="円/楕円 385"/>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96537</xdr:rowOff>
    </xdr:from>
    <xdr:ext cx="762000" cy="259045"/>
    <xdr:sp macro="" textlink="">
      <xdr:nvSpPr>
        <xdr:cNvPr id="387" name="テキスト ボックス 386"/>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xdr:rowOff>
    </xdr:from>
    <xdr:to>
      <xdr:col>3</xdr:col>
      <xdr:colOff>193675</xdr:colOff>
      <xdr:row>76</xdr:row>
      <xdr:rowOff>109220</xdr:rowOff>
    </xdr:to>
    <xdr:sp macro="" textlink="">
      <xdr:nvSpPr>
        <xdr:cNvPr id="388" name="円/楕円 387"/>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89" name="テキスト ボックス 388"/>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26670</xdr:rowOff>
    </xdr:from>
    <xdr:to>
      <xdr:col>1</xdr:col>
      <xdr:colOff>676275</xdr:colOff>
      <xdr:row>76</xdr:row>
      <xdr:rowOff>128270</xdr:rowOff>
    </xdr:to>
    <xdr:sp macro="" textlink="">
      <xdr:nvSpPr>
        <xdr:cNvPr id="390" name="円/楕円 389"/>
        <xdr:cNvSpPr/>
      </xdr:nvSpPr>
      <xdr:spPr>
        <a:xfrm>
          <a:off x="1270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138447</xdr:rowOff>
    </xdr:from>
    <xdr:ext cx="762000" cy="259045"/>
    <xdr:sp macro="" textlink="">
      <xdr:nvSpPr>
        <xdr:cNvPr id="391" name="テキスト ボックス 390"/>
        <xdr:cNvSpPr txBox="1"/>
      </xdr:nvSpPr>
      <xdr:spPr>
        <a:xfrm>
          <a:off x="939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繰出基準による繰出金や</a:t>
          </a:r>
          <a:r>
            <a:rPr lang="ja-JP" altLang="en-US" sz="1100" b="0" i="0" baseline="0">
              <a:solidFill>
                <a:schemeClr val="dk1"/>
              </a:solidFill>
              <a:effectLst/>
              <a:latin typeface="+mn-lt"/>
              <a:ea typeface="+mn-ea"/>
              <a:cs typeface="+mn-cs"/>
            </a:rPr>
            <a:t>老朽化に伴う</a:t>
          </a:r>
          <a:r>
            <a:rPr lang="ja-JP" altLang="ja-JP" sz="1100" b="0" i="0" baseline="0">
              <a:solidFill>
                <a:schemeClr val="dk1"/>
              </a:solidFill>
              <a:effectLst/>
              <a:latin typeface="+mn-lt"/>
              <a:ea typeface="+mn-ea"/>
              <a:cs typeface="+mn-cs"/>
            </a:rPr>
            <a:t>各施設における維持補修費など</a:t>
          </a:r>
          <a:r>
            <a:rPr lang="ja-JP" altLang="en-US" sz="1100" b="0" i="0" baseline="0">
              <a:solidFill>
                <a:schemeClr val="dk1"/>
              </a:solidFill>
              <a:effectLst/>
              <a:latin typeface="+mn-lt"/>
              <a:ea typeface="+mn-ea"/>
              <a:cs typeface="+mn-cs"/>
            </a:rPr>
            <a:t>の増により</a:t>
          </a:r>
          <a:r>
            <a:rPr lang="ja-JP" altLang="ja-JP" sz="1100" b="0" i="0" baseline="0">
              <a:solidFill>
                <a:schemeClr val="dk1"/>
              </a:solidFill>
              <a:effectLst/>
              <a:latin typeface="+mn-lt"/>
              <a:ea typeface="+mn-ea"/>
              <a:cs typeface="+mn-cs"/>
            </a:rPr>
            <a:t>、昨年度より</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している。弾力的な行政運営を行うため、事務事業の見直しや各特別会計の独自採算性の確保に努め、経常経費の抑制を図る。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77470</xdr:rowOff>
    </xdr:from>
    <xdr:to>
      <xdr:col>24</xdr:col>
      <xdr:colOff>31750</xdr:colOff>
      <xdr:row>80</xdr:row>
      <xdr:rowOff>111761</xdr:rowOff>
    </xdr:to>
    <xdr:cxnSp macro="">
      <xdr:nvCxnSpPr>
        <xdr:cNvPr id="424" name="直線コネクタ 423"/>
        <xdr:cNvCxnSpPr/>
      </xdr:nvCxnSpPr>
      <xdr:spPr>
        <a:xfrm>
          <a:off x="15671800" y="137934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77470</xdr:rowOff>
    </xdr:from>
    <xdr:to>
      <xdr:col>22</xdr:col>
      <xdr:colOff>565150</xdr:colOff>
      <xdr:row>80</xdr:row>
      <xdr:rowOff>85089</xdr:rowOff>
    </xdr:to>
    <xdr:cxnSp macro="">
      <xdr:nvCxnSpPr>
        <xdr:cNvPr id="427" name="直線コネクタ 426"/>
        <xdr:cNvCxnSpPr/>
      </xdr:nvCxnSpPr>
      <xdr:spPr>
        <a:xfrm flipV="1">
          <a:off x="14782800" y="137934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134620</xdr:rowOff>
    </xdr:from>
    <xdr:to>
      <xdr:col>21</xdr:col>
      <xdr:colOff>361950</xdr:colOff>
      <xdr:row>80</xdr:row>
      <xdr:rowOff>85089</xdr:rowOff>
    </xdr:to>
    <xdr:cxnSp macro="">
      <xdr:nvCxnSpPr>
        <xdr:cNvPr id="430" name="直線コネクタ 429"/>
        <xdr:cNvCxnSpPr/>
      </xdr:nvCxnSpPr>
      <xdr:spPr>
        <a:xfrm>
          <a:off x="13893800" y="1367917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58420</xdr:rowOff>
    </xdr:from>
    <xdr:to>
      <xdr:col>20</xdr:col>
      <xdr:colOff>158750</xdr:colOff>
      <xdr:row>79</xdr:row>
      <xdr:rowOff>134620</xdr:rowOff>
    </xdr:to>
    <xdr:cxnSp macro="">
      <xdr:nvCxnSpPr>
        <xdr:cNvPr id="433" name="直線コネクタ 432"/>
        <xdr:cNvCxnSpPr/>
      </xdr:nvCxnSpPr>
      <xdr:spPr>
        <a:xfrm>
          <a:off x="13004800" y="1343152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60961</xdr:rowOff>
    </xdr:from>
    <xdr:to>
      <xdr:col>24</xdr:col>
      <xdr:colOff>82550</xdr:colOff>
      <xdr:row>80</xdr:row>
      <xdr:rowOff>162561</xdr:rowOff>
    </xdr:to>
    <xdr:sp macro="" textlink="">
      <xdr:nvSpPr>
        <xdr:cNvPr id="443" name="円/楕円 442"/>
        <xdr:cNvSpPr/>
      </xdr:nvSpPr>
      <xdr:spPr>
        <a:xfrm>
          <a:off x="164592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33038</xdr:rowOff>
    </xdr:from>
    <xdr:ext cx="762000" cy="259045"/>
    <xdr:sp macro="" textlink="">
      <xdr:nvSpPr>
        <xdr:cNvPr id="444" name="公債費以外該当値テキスト"/>
        <xdr:cNvSpPr txBox="1"/>
      </xdr:nvSpPr>
      <xdr:spPr>
        <a:xfrm>
          <a:off x="165989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26670</xdr:rowOff>
    </xdr:from>
    <xdr:to>
      <xdr:col>22</xdr:col>
      <xdr:colOff>615950</xdr:colOff>
      <xdr:row>80</xdr:row>
      <xdr:rowOff>128270</xdr:rowOff>
    </xdr:to>
    <xdr:sp macro="" textlink="">
      <xdr:nvSpPr>
        <xdr:cNvPr id="445" name="円/楕円 444"/>
        <xdr:cNvSpPr/>
      </xdr:nvSpPr>
      <xdr:spPr>
        <a:xfrm>
          <a:off x="15621000" y="13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113047</xdr:rowOff>
    </xdr:from>
    <xdr:ext cx="736600" cy="259045"/>
    <xdr:sp macro="" textlink="">
      <xdr:nvSpPr>
        <xdr:cNvPr id="446" name="テキスト ボックス 445"/>
        <xdr:cNvSpPr txBox="1"/>
      </xdr:nvSpPr>
      <xdr:spPr>
        <a:xfrm>
          <a:off x="15290800" y="1382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34289</xdr:rowOff>
    </xdr:from>
    <xdr:to>
      <xdr:col>21</xdr:col>
      <xdr:colOff>412750</xdr:colOff>
      <xdr:row>80</xdr:row>
      <xdr:rowOff>135889</xdr:rowOff>
    </xdr:to>
    <xdr:sp macro="" textlink="">
      <xdr:nvSpPr>
        <xdr:cNvPr id="447" name="円/楕円 446"/>
        <xdr:cNvSpPr/>
      </xdr:nvSpPr>
      <xdr:spPr>
        <a:xfrm>
          <a:off x="14732000" y="137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120666</xdr:rowOff>
    </xdr:from>
    <xdr:ext cx="762000" cy="259045"/>
    <xdr:sp macro="" textlink="">
      <xdr:nvSpPr>
        <xdr:cNvPr id="448" name="テキスト ボックス 447"/>
        <xdr:cNvSpPr txBox="1"/>
      </xdr:nvSpPr>
      <xdr:spPr>
        <a:xfrm>
          <a:off x="14401800" y="1383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83820</xdr:rowOff>
    </xdr:from>
    <xdr:to>
      <xdr:col>20</xdr:col>
      <xdr:colOff>209550</xdr:colOff>
      <xdr:row>80</xdr:row>
      <xdr:rowOff>13970</xdr:rowOff>
    </xdr:to>
    <xdr:sp macro="" textlink="">
      <xdr:nvSpPr>
        <xdr:cNvPr id="449" name="円/楕円 448"/>
        <xdr:cNvSpPr/>
      </xdr:nvSpPr>
      <xdr:spPr>
        <a:xfrm>
          <a:off x="13843000" y="136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170197</xdr:rowOff>
    </xdr:from>
    <xdr:ext cx="762000" cy="259045"/>
    <xdr:sp macro="" textlink="">
      <xdr:nvSpPr>
        <xdr:cNvPr id="450" name="テキスト ボックス 449"/>
        <xdr:cNvSpPr txBox="1"/>
      </xdr:nvSpPr>
      <xdr:spPr>
        <a:xfrm>
          <a:off x="13512800" y="1371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51" name="円/楕円 450"/>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52" name="テキスト ボックス 451"/>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北海道積丹町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9820</xdr:rowOff>
    </xdr:from>
    <xdr:to>
      <xdr:col>4</xdr:col>
      <xdr:colOff>1117600</xdr:colOff>
      <xdr:row>17</xdr:row>
      <xdr:rowOff>27915</xdr:rowOff>
    </xdr:to>
    <xdr:cxnSp macro="">
      <xdr:nvCxnSpPr>
        <xdr:cNvPr id="49" name="直線コネクタ 48"/>
        <xdr:cNvCxnSpPr/>
      </xdr:nvCxnSpPr>
      <xdr:spPr bwMode="auto">
        <a:xfrm flipV="1">
          <a:off x="5003800" y="2972095"/>
          <a:ext cx="647700" cy="18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71074</xdr:rowOff>
    </xdr:from>
    <xdr:ext cx="762000" cy="259045"/>
    <xdr:sp macro="" textlink="">
      <xdr:nvSpPr>
        <xdr:cNvPr id="50" name="人口1人当たり決算額の推移平均値テキスト130"/>
        <xdr:cNvSpPr txBox="1"/>
      </xdr:nvSpPr>
      <xdr:spPr>
        <a:xfrm>
          <a:off x="5740400" y="303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27915</xdr:rowOff>
    </xdr:from>
    <xdr:to>
      <xdr:col>4</xdr:col>
      <xdr:colOff>469900</xdr:colOff>
      <xdr:row>17</xdr:row>
      <xdr:rowOff>73296</xdr:rowOff>
    </xdr:to>
    <xdr:cxnSp macro="">
      <xdr:nvCxnSpPr>
        <xdr:cNvPr id="52" name="直線コネクタ 51"/>
        <xdr:cNvCxnSpPr/>
      </xdr:nvCxnSpPr>
      <xdr:spPr bwMode="auto">
        <a:xfrm flipV="1">
          <a:off x="4305300" y="2990190"/>
          <a:ext cx="698500" cy="45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73296</xdr:rowOff>
    </xdr:from>
    <xdr:to>
      <xdr:col>3</xdr:col>
      <xdr:colOff>904875</xdr:colOff>
      <xdr:row>17</xdr:row>
      <xdr:rowOff>84421</xdr:rowOff>
    </xdr:to>
    <xdr:cxnSp macro="">
      <xdr:nvCxnSpPr>
        <xdr:cNvPr id="55" name="直線コネクタ 54"/>
        <xdr:cNvCxnSpPr/>
      </xdr:nvCxnSpPr>
      <xdr:spPr bwMode="auto">
        <a:xfrm flipV="1">
          <a:off x="3606800" y="3035571"/>
          <a:ext cx="698500" cy="11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84421</xdr:rowOff>
    </xdr:from>
    <xdr:to>
      <xdr:col>3</xdr:col>
      <xdr:colOff>206375</xdr:colOff>
      <xdr:row>17</xdr:row>
      <xdr:rowOff>97804</xdr:rowOff>
    </xdr:to>
    <xdr:cxnSp macro="">
      <xdr:nvCxnSpPr>
        <xdr:cNvPr id="58" name="直線コネクタ 57"/>
        <xdr:cNvCxnSpPr/>
      </xdr:nvCxnSpPr>
      <xdr:spPr bwMode="auto">
        <a:xfrm flipV="1">
          <a:off x="2908300" y="3046696"/>
          <a:ext cx="698500" cy="13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130470</xdr:rowOff>
    </xdr:from>
    <xdr:to>
      <xdr:col>5</xdr:col>
      <xdr:colOff>34925</xdr:colOff>
      <xdr:row>17</xdr:row>
      <xdr:rowOff>60620</xdr:rowOff>
    </xdr:to>
    <xdr:sp macro="" textlink="">
      <xdr:nvSpPr>
        <xdr:cNvPr id="68" name="円/楕円 67"/>
        <xdr:cNvSpPr/>
      </xdr:nvSpPr>
      <xdr:spPr bwMode="auto">
        <a:xfrm>
          <a:off x="5600700" y="2921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146997</xdr:rowOff>
    </xdr:from>
    <xdr:ext cx="762000" cy="259045"/>
    <xdr:sp macro="" textlink="">
      <xdr:nvSpPr>
        <xdr:cNvPr id="69" name="人口1人当たり決算額の推移該当値テキスト130"/>
        <xdr:cNvSpPr txBox="1"/>
      </xdr:nvSpPr>
      <xdr:spPr>
        <a:xfrm>
          <a:off x="5740400" y="2766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306,512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148565</xdr:rowOff>
    </xdr:from>
    <xdr:to>
      <xdr:col>4</xdr:col>
      <xdr:colOff>520700</xdr:colOff>
      <xdr:row>17</xdr:row>
      <xdr:rowOff>78715</xdr:rowOff>
    </xdr:to>
    <xdr:sp macro="" textlink="">
      <xdr:nvSpPr>
        <xdr:cNvPr id="70" name="円/楕円 69"/>
        <xdr:cNvSpPr/>
      </xdr:nvSpPr>
      <xdr:spPr bwMode="auto">
        <a:xfrm>
          <a:off x="4953000" y="2939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88892</xdr:rowOff>
    </xdr:from>
    <xdr:ext cx="736600" cy="259045"/>
    <xdr:sp macro="" textlink="">
      <xdr:nvSpPr>
        <xdr:cNvPr id="71" name="テキスト ボックス 70"/>
        <xdr:cNvSpPr txBox="1"/>
      </xdr:nvSpPr>
      <xdr:spPr>
        <a:xfrm>
          <a:off x="4622800" y="2708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297,013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22496</xdr:rowOff>
    </xdr:from>
    <xdr:to>
      <xdr:col>3</xdr:col>
      <xdr:colOff>955675</xdr:colOff>
      <xdr:row>17</xdr:row>
      <xdr:rowOff>124096</xdr:rowOff>
    </xdr:to>
    <xdr:sp macro="" textlink="">
      <xdr:nvSpPr>
        <xdr:cNvPr id="72" name="円/楕円 71"/>
        <xdr:cNvSpPr/>
      </xdr:nvSpPr>
      <xdr:spPr bwMode="auto">
        <a:xfrm>
          <a:off x="4254500" y="2984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134273</xdr:rowOff>
    </xdr:from>
    <xdr:ext cx="762000" cy="259045"/>
    <xdr:sp macro="" textlink="">
      <xdr:nvSpPr>
        <xdr:cNvPr id="73" name="テキスト ボックス 72"/>
        <xdr:cNvSpPr txBox="1"/>
      </xdr:nvSpPr>
      <xdr:spPr>
        <a:xfrm>
          <a:off x="3924300" y="275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273,191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33621</xdr:rowOff>
    </xdr:from>
    <xdr:to>
      <xdr:col>3</xdr:col>
      <xdr:colOff>257175</xdr:colOff>
      <xdr:row>17</xdr:row>
      <xdr:rowOff>135221</xdr:rowOff>
    </xdr:to>
    <xdr:sp macro="" textlink="">
      <xdr:nvSpPr>
        <xdr:cNvPr id="74" name="円/楕円 73"/>
        <xdr:cNvSpPr/>
      </xdr:nvSpPr>
      <xdr:spPr bwMode="auto">
        <a:xfrm>
          <a:off x="3556000" y="2995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145398</xdr:rowOff>
    </xdr:from>
    <xdr:ext cx="762000" cy="259045"/>
    <xdr:sp macro="" textlink="">
      <xdr:nvSpPr>
        <xdr:cNvPr id="75" name="テキスト ボックス 74"/>
        <xdr:cNvSpPr txBox="1"/>
      </xdr:nvSpPr>
      <xdr:spPr>
        <a:xfrm>
          <a:off x="3225800" y="276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267,351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47004</xdr:rowOff>
    </xdr:from>
    <xdr:to>
      <xdr:col>2</xdr:col>
      <xdr:colOff>692150</xdr:colOff>
      <xdr:row>17</xdr:row>
      <xdr:rowOff>148604</xdr:rowOff>
    </xdr:to>
    <xdr:sp macro="" textlink="">
      <xdr:nvSpPr>
        <xdr:cNvPr id="76" name="円/楕円 75"/>
        <xdr:cNvSpPr/>
      </xdr:nvSpPr>
      <xdr:spPr bwMode="auto">
        <a:xfrm>
          <a:off x="2857500" y="3009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158781</xdr:rowOff>
    </xdr:from>
    <xdr:ext cx="762000" cy="259045"/>
    <xdr:sp macro="" textlink="">
      <xdr:nvSpPr>
        <xdr:cNvPr id="77" name="テキスト ボックス 76"/>
        <xdr:cNvSpPr txBox="1"/>
      </xdr:nvSpPr>
      <xdr:spPr>
        <a:xfrm>
          <a:off x="2527300" y="277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260,326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341724</xdr:rowOff>
    </xdr:from>
    <xdr:to>
      <xdr:col>4</xdr:col>
      <xdr:colOff>1117600</xdr:colOff>
      <xdr:row>35</xdr:row>
      <xdr:rowOff>43203</xdr:rowOff>
    </xdr:to>
    <xdr:cxnSp macro="">
      <xdr:nvCxnSpPr>
        <xdr:cNvPr id="110" name="直線コネクタ 109"/>
        <xdr:cNvCxnSpPr/>
      </xdr:nvCxnSpPr>
      <xdr:spPr bwMode="auto">
        <a:xfrm flipV="1">
          <a:off x="5003800" y="6609174"/>
          <a:ext cx="647700" cy="44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163804</xdr:rowOff>
    </xdr:from>
    <xdr:ext cx="762000" cy="259045"/>
    <xdr:sp macro="" textlink="">
      <xdr:nvSpPr>
        <xdr:cNvPr id="111" name="人口1人当たり決算額の推移平均値テキスト445"/>
        <xdr:cNvSpPr txBox="1"/>
      </xdr:nvSpPr>
      <xdr:spPr>
        <a:xfrm>
          <a:off x="5740400" y="6774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43203</xdr:rowOff>
    </xdr:from>
    <xdr:to>
      <xdr:col>4</xdr:col>
      <xdr:colOff>469900</xdr:colOff>
      <xdr:row>35</xdr:row>
      <xdr:rowOff>273342</xdr:rowOff>
    </xdr:to>
    <xdr:cxnSp macro="">
      <xdr:nvCxnSpPr>
        <xdr:cNvPr id="113" name="直線コネクタ 112"/>
        <xdr:cNvCxnSpPr/>
      </xdr:nvCxnSpPr>
      <xdr:spPr bwMode="auto">
        <a:xfrm flipV="1">
          <a:off x="4305300" y="6653553"/>
          <a:ext cx="698500" cy="230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253842</xdr:rowOff>
    </xdr:from>
    <xdr:ext cx="736600" cy="259045"/>
    <xdr:sp macro="" textlink="">
      <xdr:nvSpPr>
        <xdr:cNvPr id="115" name="テキスト ボックス 114"/>
        <xdr:cNvSpPr txBox="1"/>
      </xdr:nvSpPr>
      <xdr:spPr>
        <a:xfrm>
          <a:off x="4622800" y="686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247564</xdr:rowOff>
    </xdr:from>
    <xdr:to>
      <xdr:col>3</xdr:col>
      <xdr:colOff>904875</xdr:colOff>
      <xdr:row>35</xdr:row>
      <xdr:rowOff>273342</xdr:rowOff>
    </xdr:to>
    <xdr:cxnSp macro="">
      <xdr:nvCxnSpPr>
        <xdr:cNvPr id="116" name="直線コネクタ 115"/>
        <xdr:cNvCxnSpPr/>
      </xdr:nvCxnSpPr>
      <xdr:spPr bwMode="auto">
        <a:xfrm>
          <a:off x="3606800" y="6857914"/>
          <a:ext cx="698500" cy="25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223141</xdr:rowOff>
    </xdr:from>
    <xdr:to>
      <xdr:col>3</xdr:col>
      <xdr:colOff>206375</xdr:colOff>
      <xdr:row>35</xdr:row>
      <xdr:rowOff>247564</xdr:rowOff>
    </xdr:to>
    <xdr:cxnSp macro="">
      <xdr:nvCxnSpPr>
        <xdr:cNvPr id="119" name="直線コネクタ 118"/>
        <xdr:cNvCxnSpPr/>
      </xdr:nvCxnSpPr>
      <xdr:spPr bwMode="auto">
        <a:xfrm>
          <a:off x="2908300" y="6833491"/>
          <a:ext cx="698500" cy="24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290924</xdr:rowOff>
    </xdr:from>
    <xdr:to>
      <xdr:col>5</xdr:col>
      <xdr:colOff>34925</xdr:colOff>
      <xdr:row>35</xdr:row>
      <xdr:rowOff>49624</xdr:rowOff>
    </xdr:to>
    <xdr:sp macro="" textlink="">
      <xdr:nvSpPr>
        <xdr:cNvPr id="129" name="円/楕円 128"/>
        <xdr:cNvSpPr/>
      </xdr:nvSpPr>
      <xdr:spPr bwMode="auto">
        <a:xfrm>
          <a:off x="5600700" y="6558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136001</xdr:rowOff>
    </xdr:from>
    <xdr:ext cx="762000" cy="259045"/>
    <xdr:sp macro="" textlink="">
      <xdr:nvSpPr>
        <xdr:cNvPr id="130" name="人口1人当たり決算額の推移該当値テキスト445"/>
        <xdr:cNvSpPr txBox="1"/>
      </xdr:nvSpPr>
      <xdr:spPr>
        <a:xfrm>
          <a:off x="5740400" y="640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74,321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335303</xdr:rowOff>
    </xdr:from>
    <xdr:to>
      <xdr:col>4</xdr:col>
      <xdr:colOff>520700</xdr:colOff>
      <xdr:row>35</xdr:row>
      <xdr:rowOff>94003</xdr:rowOff>
    </xdr:to>
    <xdr:sp macro="" textlink="">
      <xdr:nvSpPr>
        <xdr:cNvPr id="131" name="円/楕円 130"/>
        <xdr:cNvSpPr/>
      </xdr:nvSpPr>
      <xdr:spPr bwMode="auto">
        <a:xfrm>
          <a:off x="4953000" y="6602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104180</xdr:rowOff>
    </xdr:from>
    <xdr:ext cx="736600" cy="259045"/>
    <xdr:sp macro="" textlink="">
      <xdr:nvSpPr>
        <xdr:cNvPr id="132" name="テキスト ボックス 131"/>
        <xdr:cNvSpPr txBox="1"/>
      </xdr:nvSpPr>
      <xdr:spPr>
        <a:xfrm>
          <a:off x="4622800" y="6371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68,497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222542</xdr:rowOff>
    </xdr:from>
    <xdr:to>
      <xdr:col>3</xdr:col>
      <xdr:colOff>955675</xdr:colOff>
      <xdr:row>35</xdr:row>
      <xdr:rowOff>324142</xdr:rowOff>
    </xdr:to>
    <xdr:sp macro="" textlink="">
      <xdr:nvSpPr>
        <xdr:cNvPr id="133" name="円/楕円 132"/>
        <xdr:cNvSpPr/>
      </xdr:nvSpPr>
      <xdr:spPr bwMode="auto">
        <a:xfrm>
          <a:off x="4254500" y="6832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308919</xdr:rowOff>
    </xdr:from>
    <xdr:ext cx="762000" cy="259045"/>
    <xdr:sp macro="" textlink="">
      <xdr:nvSpPr>
        <xdr:cNvPr id="134" name="テキスト ボックス 133"/>
        <xdr:cNvSpPr txBox="1"/>
      </xdr:nvSpPr>
      <xdr:spPr>
        <a:xfrm>
          <a:off x="3924300" y="6919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38,295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196764</xdr:rowOff>
    </xdr:from>
    <xdr:to>
      <xdr:col>3</xdr:col>
      <xdr:colOff>257175</xdr:colOff>
      <xdr:row>35</xdr:row>
      <xdr:rowOff>298364</xdr:rowOff>
    </xdr:to>
    <xdr:sp macro="" textlink="">
      <xdr:nvSpPr>
        <xdr:cNvPr id="135" name="円/楕円 134"/>
        <xdr:cNvSpPr/>
      </xdr:nvSpPr>
      <xdr:spPr bwMode="auto">
        <a:xfrm>
          <a:off x="3556000" y="6807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283141</xdr:rowOff>
    </xdr:from>
    <xdr:ext cx="762000" cy="259045"/>
    <xdr:sp macro="" textlink="">
      <xdr:nvSpPr>
        <xdr:cNvPr id="136" name="テキスト ボックス 135"/>
        <xdr:cNvSpPr txBox="1"/>
      </xdr:nvSpPr>
      <xdr:spPr>
        <a:xfrm>
          <a:off x="3225800" y="689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41,678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172341</xdr:rowOff>
    </xdr:from>
    <xdr:to>
      <xdr:col>2</xdr:col>
      <xdr:colOff>692150</xdr:colOff>
      <xdr:row>35</xdr:row>
      <xdr:rowOff>273941</xdr:rowOff>
    </xdr:to>
    <xdr:sp macro="" textlink="">
      <xdr:nvSpPr>
        <xdr:cNvPr id="137" name="円/楕円 136"/>
        <xdr:cNvSpPr/>
      </xdr:nvSpPr>
      <xdr:spPr bwMode="auto">
        <a:xfrm>
          <a:off x="2857500" y="6782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258718</xdr:rowOff>
    </xdr:from>
    <xdr:ext cx="762000" cy="259045"/>
    <xdr:sp macro="" textlink="">
      <xdr:nvSpPr>
        <xdr:cNvPr id="138" name="テキスト ボックス 137"/>
        <xdr:cNvSpPr txBox="1"/>
      </xdr:nvSpPr>
      <xdr:spPr>
        <a:xfrm>
          <a:off x="2527300" y="686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北海道積丹町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2,261
2,259
238.14
3,734,153
3,541,084
137,431
1,911,554
3,484,492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71.3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117189</xdr:rowOff>
    </xdr:from>
    <xdr:to>
      <xdr:col>6</xdr:col>
      <xdr:colOff>511175</xdr:colOff>
      <xdr:row>37</xdr:row>
      <xdr:rowOff>14137</xdr:rowOff>
    </xdr:to>
    <xdr:cxnSp macro="">
      <xdr:nvCxnSpPr>
        <xdr:cNvPr id="63" name="直線コネクタ 62"/>
        <xdr:cNvCxnSpPr/>
      </xdr:nvCxnSpPr>
      <xdr:spPr>
        <a:xfrm flipV="1">
          <a:off x="3797300" y="6289389"/>
          <a:ext cx="838200" cy="6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14137</xdr:rowOff>
    </xdr:from>
    <xdr:to>
      <xdr:col>5</xdr:col>
      <xdr:colOff>358775</xdr:colOff>
      <xdr:row>37</xdr:row>
      <xdr:rowOff>73922</xdr:rowOff>
    </xdr:to>
    <xdr:cxnSp macro="">
      <xdr:nvCxnSpPr>
        <xdr:cNvPr id="66" name="直線コネクタ 65"/>
        <xdr:cNvCxnSpPr/>
      </xdr:nvCxnSpPr>
      <xdr:spPr>
        <a:xfrm flipV="1">
          <a:off x="2908300" y="6357787"/>
          <a:ext cx="889000" cy="5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73922</xdr:rowOff>
    </xdr:from>
    <xdr:to>
      <xdr:col>4</xdr:col>
      <xdr:colOff>155575</xdr:colOff>
      <xdr:row>37</xdr:row>
      <xdr:rowOff>79849</xdr:rowOff>
    </xdr:to>
    <xdr:cxnSp macro="">
      <xdr:nvCxnSpPr>
        <xdr:cNvPr id="69" name="直線コネクタ 68"/>
        <xdr:cNvCxnSpPr/>
      </xdr:nvCxnSpPr>
      <xdr:spPr>
        <a:xfrm flipV="1">
          <a:off x="2019300" y="6417572"/>
          <a:ext cx="889000" cy="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79849</xdr:rowOff>
    </xdr:from>
    <xdr:to>
      <xdr:col>2</xdr:col>
      <xdr:colOff>638175</xdr:colOff>
      <xdr:row>37</xdr:row>
      <xdr:rowOff>109420</xdr:rowOff>
    </xdr:to>
    <xdr:cxnSp macro="">
      <xdr:nvCxnSpPr>
        <xdr:cNvPr id="72" name="直線コネクタ 71"/>
        <xdr:cNvCxnSpPr/>
      </xdr:nvCxnSpPr>
      <xdr:spPr>
        <a:xfrm flipV="1">
          <a:off x="1130300" y="6423499"/>
          <a:ext cx="889000" cy="2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66389</xdr:rowOff>
    </xdr:from>
    <xdr:to>
      <xdr:col>6</xdr:col>
      <xdr:colOff>561975</xdr:colOff>
      <xdr:row>36</xdr:row>
      <xdr:rowOff>167989</xdr:rowOff>
    </xdr:to>
    <xdr:sp macro="" textlink="">
      <xdr:nvSpPr>
        <xdr:cNvPr id="82" name="円/楕円 81"/>
        <xdr:cNvSpPr/>
      </xdr:nvSpPr>
      <xdr:spPr>
        <a:xfrm>
          <a:off x="4584700" y="623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89266</xdr:rowOff>
    </xdr:from>
    <xdr:ext cx="599010" cy="259045"/>
    <xdr:sp macro="" textlink="">
      <xdr:nvSpPr>
        <xdr:cNvPr id="83" name="人件費該当値テキスト"/>
        <xdr:cNvSpPr txBox="1"/>
      </xdr:nvSpPr>
      <xdr:spPr>
        <a:xfrm>
          <a:off x="4686300" y="6090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251,893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134787</xdr:rowOff>
    </xdr:from>
    <xdr:to>
      <xdr:col>5</xdr:col>
      <xdr:colOff>409575</xdr:colOff>
      <xdr:row>37</xdr:row>
      <xdr:rowOff>64937</xdr:rowOff>
    </xdr:to>
    <xdr:sp macro="" textlink="">
      <xdr:nvSpPr>
        <xdr:cNvPr id="84" name="円/楕円 83"/>
        <xdr:cNvSpPr/>
      </xdr:nvSpPr>
      <xdr:spPr>
        <a:xfrm>
          <a:off x="3746500" y="630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81464</xdr:rowOff>
    </xdr:from>
    <xdr:ext cx="599010" cy="259045"/>
    <xdr:sp macro="" textlink="">
      <xdr:nvSpPr>
        <xdr:cNvPr id="85" name="テキスト ボックス 84"/>
        <xdr:cNvSpPr txBox="1"/>
      </xdr:nvSpPr>
      <xdr:spPr>
        <a:xfrm>
          <a:off x="3497794" y="6082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230,949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23122</xdr:rowOff>
    </xdr:from>
    <xdr:to>
      <xdr:col>4</xdr:col>
      <xdr:colOff>206375</xdr:colOff>
      <xdr:row>37</xdr:row>
      <xdr:rowOff>124722</xdr:rowOff>
    </xdr:to>
    <xdr:sp macro="" textlink="">
      <xdr:nvSpPr>
        <xdr:cNvPr id="86" name="円/楕円 85"/>
        <xdr:cNvSpPr/>
      </xdr:nvSpPr>
      <xdr:spPr>
        <a:xfrm>
          <a:off x="2857500" y="6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141249</xdr:rowOff>
    </xdr:from>
    <xdr:ext cx="599010" cy="259045"/>
    <xdr:sp macro="" textlink="">
      <xdr:nvSpPr>
        <xdr:cNvPr id="87" name="テキスト ボックス 86"/>
        <xdr:cNvSpPr txBox="1"/>
      </xdr:nvSpPr>
      <xdr:spPr>
        <a:xfrm>
          <a:off x="2608794" y="6141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212,642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29049</xdr:rowOff>
    </xdr:from>
    <xdr:to>
      <xdr:col>3</xdr:col>
      <xdr:colOff>3175</xdr:colOff>
      <xdr:row>37</xdr:row>
      <xdr:rowOff>130649</xdr:rowOff>
    </xdr:to>
    <xdr:sp macro="" textlink="">
      <xdr:nvSpPr>
        <xdr:cNvPr id="88" name="円/楕円 87"/>
        <xdr:cNvSpPr/>
      </xdr:nvSpPr>
      <xdr:spPr>
        <a:xfrm>
          <a:off x="1968500" y="637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147176</xdr:rowOff>
    </xdr:from>
    <xdr:ext cx="599010" cy="259045"/>
    <xdr:sp macro="" textlink="">
      <xdr:nvSpPr>
        <xdr:cNvPr id="89" name="テキスト ボックス 88"/>
        <xdr:cNvSpPr txBox="1"/>
      </xdr:nvSpPr>
      <xdr:spPr>
        <a:xfrm>
          <a:off x="1719794" y="6147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210,827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58620</xdr:rowOff>
    </xdr:from>
    <xdr:to>
      <xdr:col>1</xdr:col>
      <xdr:colOff>485775</xdr:colOff>
      <xdr:row>37</xdr:row>
      <xdr:rowOff>160220</xdr:rowOff>
    </xdr:to>
    <xdr:sp macro="" textlink="">
      <xdr:nvSpPr>
        <xdr:cNvPr id="90" name="円/楕円 89"/>
        <xdr:cNvSpPr/>
      </xdr:nvSpPr>
      <xdr:spPr>
        <a:xfrm>
          <a:off x="1079500" y="640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5297</xdr:rowOff>
    </xdr:from>
    <xdr:ext cx="599010" cy="259045"/>
    <xdr:sp macro="" textlink="">
      <xdr:nvSpPr>
        <xdr:cNvPr id="91" name="テキスト ボックス 90"/>
        <xdr:cNvSpPr txBox="1"/>
      </xdr:nvSpPr>
      <xdr:spPr>
        <a:xfrm>
          <a:off x="830794" y="617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78084</xdr:rowOff>
    </xdr:from>
    <xdr:to>
      <xdr:col>6</xdr:col>
      <xdr:colOff>511175</xdr:colOff>
      <xdr:row>57</xdr:row>
      <xdr:rowOff>100851</xdr:rowOff>
    </xdr:to>
    <xdr:cxnSp macro="">
      <xdr:nvCxnSpPr>
        <xdr:cNvPr id="122" name="直線コネクタ 121"/>
        <xdr:cNvCxnSpPr/>
      </xdr:nvCxnSpPr>
      <xdr:spPr>
        <a:xfrm flipV="1">
          <a:off x="3797300" y="9850734"/>
          <a:ext cx="838200" cy="2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100851</xdr:rowOff>
    </xdr:from>
    <xdr:to>
      <xdr:col>5</xdr:col>
      <xdr:colOff>358775</xdr:colOff>
      <xdr:row>58</xdr:row>
      <xdr:rowOff>10339</xdr:rowOff>
    </xdr:to>
    <xdr:cxnSp macro="">
      <xdr:nvCxnSpPr>
        <xdr:cNvPr id="125" name="直線コネクタ 124"/>
        <xdr:cNvCxnSpPr/>
      </xdr:nvCxnSpPr>
      <xdr:spPr>
        <a:xfrm flipV="1">
          <a:off x="2908300" y="9873501"/>
          <a:ext cx="889000" cy="8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10339</xdr:rowOff>
    </xdr:from>
    <xdr:to>
      <xdr:col>4</xdr:col>
      <xdr:colOff>155575</xdr:colOff>
      <xdr:row>58</xdr:row>
      <xdr:rowOff>37611</xdr:rowOff>
    </xdr:to>
    <xdr:cxnSp macro="">
      <xdr:nvCxnSpPr>
        <xdr:cNvPr id="128" name="直線コネクタ 127"/>
        <xdr:cNvCxnSpPr/>
      </xdr:nvCxnSpPr>
      <xdr:spPr>
        <a:xfrm flipV="1">
          <a:off x="2019300" y="9954439"/>
          <a:ext cx="889000" cy="2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171235</xdr:rowOff>
    </xdr:from>
    <xdr:to>
      <xdr:col>2</xdr:col>
      <xdr:colOff>638175</xdr:colOff>
      <xdr:row>58</xdr:row>
      <xdr:rowOff>37611</xdr:rowOff>
    </xdr:to>
    <xdr:cxnSp macro="">
      <xdr:nvCxnSpPr>
        <xdr:cNvPr id="131" name="直線コネクタ 130"/>
        <xdr:cNvCxnSpPr/>
      </xdr:nvCxnSpPr>
      <xdr:spPr>
        <a:xfrm>
          <a:off x="1130300" y="9943885"/>
          <a:ext cx="889000" cy="3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27284</xdr:rowOff>
    </xdr:from>
    <xdr:to>
      <xdr:col>6</xdr:col>
      <xdr:colOff>561975</xdr:colOff>
      <xdr:row>57</xdr:row>
      <xdr:rowOff>128884</xdr:rowOff>
    </xdr:to>
    <xdr:sp macro="" textlink="">
      <xdr:nvSpPr>
        <xdr:cNvPr id="141" name="円/楕円 140"/>
        <xdr:cNvSpPr/>
      </xdr:nvSpPr>
      <xdr:spPr>
        <a:xfrm>
          <a:off x="4584700" y="979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50161</xdr:rowOff>
    </xdr:from>
    <xdr:ext cx="599010" cy="259045"/>
    <xdr:sp macro="" textlink="">
      <xdr:nvSpPr>
        <xdr:cNvPr id="142" name="物件費該当値テキスト"/>
        <xdr:cNvSpPr txBox="1"/>
      </xdr:nvSpPr>
      <xdr:spPr>
        <a:xfrm>
          <a:off x="4686300" y="965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222,735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50051</xdr:rowOff>
    </xdr:from>
    <xdr:to>
      <xdr:col>5</xdr:col>
      <xdr:colOff>409575</xdr:colOff>
      <xdr:row>57</xdr:row>
      <xdr:rowOff>151651</xdr:rowOff>
    </xdr:to>
    <xdr:sp macro="" textlink="">
      <xdr:nvSpPr>
        <xdr:cNvPr id="143" name="円/楕円 142"/>
        <xdr:cNvSpPr/>
      </xdr:nvSpPr>
      <xdr:spPr>
        <a:xfrm>
          <a:off x="3746500" y="98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168178</xdr:rowOff>
    </xdr:from>
    <xdr:ext cx="599010" cy="259045"/>
    <xdr:sp macro="" textlink="">
      <xdr:nvSpPr>
        <xdr:cNvPr id="144" name="テキスト ボックス 143"/>
        <xdr:cNvSpPr txBox="1"/>
      </xdr:nvSpPr>
      <xdr:spPr>
        <a:xfrm>
          <a:off x="3497794" y="959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208,792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130989</xdr:rowOff>
    </xdr:from>
    <xdr:to>
      <xdr:col>4</xdr:col>
      <xdr:colOff>206375</xdr:colOff>
      <xdr:row>58</xdr:row>
      <xdr:rowOff>61139</xdr:rowOff>
    </xdr:to>
    <xdr:sp macro="" textlink="">
      <xdr:nvSpPr>
        <xdr:cNvPr id="145" name="円/楕円 144"/>
        <xdr:cNvSpPr/>
      </xdr:nvSpPr>
      <xdr:spPr>
        <a:xfrm>
          <a:off x="2857500" y="990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52266</xdr:rowOff>
    </xdr:from>
    <xdr:ext cx="599010" cy="259045"/>
    <xdr:sp macro="" textlink="">
      <xdr:nvSpPr>
        <xdr:cNvPr id="146" name="テキスト ボックス 145"/>
        <xdr:cNvSpPr txBox="1"/>
      </xdr:nvSpPr>
      <xdr:spPr>
        <a:xfrm>
          <a:off x="2608794" y="999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159,224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158261</xdr:rowOff>
    </xdr:from>
    <xdr:to>
      <xdr:col>3</xdr:col>
      <xdr:colOff>3175</xdr:colOff>
      <xdr:row>58</xdr:row>
      <xdr:rowOff>88411</xdr:rowOff>
    </xdr:to>
    <xdr:sp macro="" textlink="">
      <xdr:nvSpPr>
        <xdr:cNvPr id="147" name="円/楕円 146"/>
        <xdr:cNvSpPr/>
      </xdr:nvSpPr>
      <xdr:spPr>
        <a:xfrm>
          <a:off x="1968500" y="99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79538</xdr:rowOff>
    </xdr:from>
    <xdr:ext cx="599010" cy="259045"/>
    <xdr:sp macro="" textlink="">
      <xdr:nvSpPr>
        <xdr:cNvPr id="148" name="テキスト ボックス 147"/>
        <xdr:cNvSpPr txBox="1"/>
      </xdr:nvSpPr>
      <xdr:spPr>
        <a:xfrm>
          <a:off x="1719794" y="1002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142,522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120435</xdr:rowOff>
    </xdr:from>
    <xdr:to>
      <xdr:col>1</xdr:col>
      <xdr:colOff>485775</xdr:colOff>
      <xdr:row>58</xdr:row>
      <xdr:rowOff>50585</xdr:rowOff>
    </xdr:to>
    <xdr:sp macro="" textlink="">
      <xdr:nvSpPr>
        <xdr:cNvPr id="149" name="円/楕円 148"/>
        <xdr:cNvSpPr/>
      </xdr:nvSpPr>
      <xdr:spPr>
        <a:xfrm>
          <a:off x="1079500" y="989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67112</xdr:rowOff>
    </xdr:from>
    <xdr:ext cx="599010" cy="259045"/>
    <xdr:sp macro="" textlink="">
      <xdr:nvSpPr>
        <xdr:cNvPr id="150" name="テキスト ボックス 149"/>
        <xdr:cNvSpPr txBox="1"/>
      </xdr:nvSpPr>
      <xdr:spPr>
        <a:xfrm>
          <a:off x="830794" y="9668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36538</xdr:rowOff>
    </xdr:from>
    <xdr:to>
      <xdr:col>6</xdr:col>
      <xdr:colOff>511175</xdr:colOff>
      <xdr:row>75</xdr:row>
      <xdr:rowOff>145986</xdr:rowOff>
    </xdr:to>
    <xdr:cxnSp macro="">
      <xdr:nvCxnSpPr>
        <xdr:cNvPr id="179" name="直線コネクタ 178"/>
        <xdr:cNvCxnSpPr/>
      </xdr:nvCxnSpPr>
      <xdr:spPr>
        <a:xfrm>
          <a:off x="3797300" y="12895288"/>
          <a:ext cx="838200" cy="10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11104</xdr:rowOff>
    </xdr:from>
    <xdr:ext cx="534377" cy="259045"/>
    <xdr:sp macro="" textlink="">
      <xdr:nvSpPr>
        <xdr:cNvPr id="180" name="維持補修費平均値テキスト"/>
        <xdr:cNvSpPr txBox="1"/>
      </xdr:nvSpPr>
      <xdr:spPr>
        <a:xfrm>
          <a:off x="4686300" y="13212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36538</xdr:rowOff>
    </xdr:from>
    <xdr:to>
      <xdr:col>5</xdr:col>
      <xdr:colOff>358775</xdr:colOff>
      <xdr:row>75</xdr:row>
      <xdr:rowOff>85407</xdr:rowOff>
    </xdr:to>
    <xdr:cxnSp macro="">
      <xdr:nvCxnSpPr>
        <xdr:cNvPr id="182" name="直線コネクタ 181"/>
        <xdr:cNvCxnSpPr/>
      </xdr:nvCxnSpPr>
      <xdr:spPr>
        <a:xfrm flipV="1">
          <a:off x="2908300" y="12895288"/>
          <a:ext cx="889000" cy="4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129278</xdr:rowOff>
    </xdr:from>
    <xdr:ext cx="534377" cy="259045"/>
    <xdr:sp macro="" textlink="">
      <xdr:nvSpPr>
        <xdr:cNvPr id="184" name="テキスト ボックス 183"/>
        <xdr:cNvSpPr txBox="1"/>
      </xdr:nvSpPr>
      <xdr:spPr>
        <a:xfrm>
          <a:off x="3530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82106</xdr:rowOff>
    </xdr:from>
    <xdr:to>
      <xdr:col>4</xdr:col>
      <xdr:colOff>155575</xdr:colOff>
      <xdr:row>75</xdr:row>
      <xdr:rowOff>85407</xdr:rowOff>
    </xdr:to>
    <xdr:cxnSp macro="">
      <xdr:nvCxnSpPr>
        <xdr:cNvPr id="185" name="直線コネクタ 184"/>
        <xdr:cNvCxnSpPr/>
      </xdr:nvCxnSpPr>
      <xdr:spPr>
        <a:xfrm>
          <a:off x="2019300" y="12940856"/>
          <a:ext cx="889000" cy="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143730</xdr:rowOff>
    </xdr:from>
    <xdr:ext cx="534377" cy="259045"/>
    <xdr:sp macro="" textlink="">
      <xdr:nvSpPr>
        <xdr:cNvPr id="187" name="テキスト ボックス 186"/>
        <xdr:cNvSpPr txBox="1"/>
      </xdr:nvSpPr>
      <xdr:spPr>
        <a:xfrm>
          <a:off x="2641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82106</xdr:rowOff>
    </xdr:from>
    <xdr:to>
      <xdr:col>2</xdr:col>
      <xdr:colOff>638175</xdr:colOff>
      <xdr:row>76</xdr:row>
      <xdr:rowOff>5511</xdr:rowOff>
    </xdr:to>
    <xdr:cxnSp macro="">
      <xdr:nvCxnSpPr>
        <xdr:cNvPr id="188" name="直線コネクタ 187"/>
        <xdr:cNvCxnSpPr/>
      </xdr:nvCxnSpPr>
      <xdr:spPr>
        <a:xfrm flipV="1">
          <a:off x="1130300" y="12940856"/>
          <a:ext cx="889000" cy="9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158387</xdr:rowOff>
    </xdr:from>
    <xdr:ext cx="534377" cy="259045"/>
    <xdr:sp macro="" textlink="">
      <xdr:nvSpPr>
        <xdr:cNvPr id="190" name="テキスト ボックス 189"/>
        <xdr:cNvSpPr txBox="1"/>
      </xdr:nvSpPr>
      <xdr:spPr>
        <a:xfrm>
          <a:off x="1752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4512</xdr:rowOff>
    </xdr:from>
    <xdr:ext cx="534377" cy="259045"/>
    <xdr:sp macro="" textlink="">
      <xdr:nvSpPr>
        <xdr:cNvPr id="192" name="テキスト ボックス 191"/>
        <xdr:cNvSpPr txBox="1"/>
      </xdr:nvSpPr>
      <xdr:spPr>
        <a:xfrm>
          <a:off x="863111" y="1337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95186</xdr:rowOff>
    </xdr:from>
    <xdr:to>
      <xdr:col>6</xdr:col>
      <xdr:colOff>561975</xdr:colOff>
      <xdr:row>76</xdr:row>
      <xdr:rowOff>25336</xdr:rowOff>
    </xdr:to>
    <xdr:sp macro="" textlink="">
      <xdr:nvSpPr>
        <xdr:cNvPr id="198" name="円/楕円 197"/>
        <xdr:cNvSpPr/>
      </xdr:nvSpPr>
      <xdr:spPr>
        <a:xfrm>
          <a:off x="4584700" y="1295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118063</xdr:rowOff>
    </xdr:from>
    <xdr:ext cx="534377" cy="259045"/>
    <xdr:sp macro="" textlink="">
      <xdr:nvSpPr>
        <xdr:cNvPr id="199" name="維持補修費該当値テキスト"/>
        <xdr:cNvSpPr txBox="1"/>
      </xdr:nvSpPr>
      <xdr:spPr>
        <a:xfrm>
          <a:off x="4686300" y="1280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46,005</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157188</xdr:rowOff>
    </xdr:from>
    <xdr:to>
      <xdr:col>5</xdr:col>
      <xdr:colOff>409575</xdr:colOff>
      <xdr:row>75</xdr:row>
      <xdr:rowOff>87338</xdr:rowOff>
    </xdr:to>
    <xdr:sp macro="" textlink="">
      <xdr:nvSpPr>
        <xdr:cNvPr id="200" name="円/楕円 199"/>
        <xdr:cNvSpPr/>
      </xdr:nvSpPr>
      <xdr:spPr>
        <a:xfrm>
          <a:off x="3746500" y="128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103865</xdr:rowOff>
    </xdr:from>
    <xdr:ext cx="534377" cy="259045"/>
    <xdr:sp macro="" textlink="">
      <xdr:nvSpPr>
        <xdr:cNvPr id="201" name="テキスト ボックス 200"/>
        <xdr:cNvSpPr txBox="1"/>
      </xdr:nvSpPr>
      <xdr:spPr>
        <a:xfrm>
          <a:off x="3530111" y="1261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54,623</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34607</xdr:rowOff>
    </xdr:from>
    <xdr:to>
      <xdr:col>4</xdr:col>
      <xdr:colOff>206375</xdr:colOff>
      <xdr:row>75</xdr:row>
      <xdr:rowOff>136207</xdr:rowOff>
    </xdr:to>
    <xdr:sp macro="" textlink="">
      <xdr:nvSpPr>
        <xdr:cNvPr id="202" name="円/楕円 201"/>
        <xdr:cNvSpPr/>
      </xdr:nvSpPr>
      <xdr:spPr>
        <a:xfrm>
          <a:off x="2857500" y="1289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152734</xdr:rowOff>
    </xdr:from>
    <xdr:ext cx="534377" cy="259045"/>
    <xdr:sp macro="" textlink="">
      <xdr:nvSpPr>
        <xdr:cNvPr id="203" name="テキスト ボックス 202"/>
        <xdr:cNvSpPr txBox="1"/>
      </xdr:nvSpPr>
      <xdr:spPr>
        <a:xfrm>
          <a:off x="2641111" y="1266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50,775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31306</xdr:rowOff>
    </xdr:from>
    <xdr:to>
      <xdr:col>3</xdr:col>
      <xdr:colOff>3175</xdr:colOff>
      <xdr:row>75</xdr:row>
      <xdr:rowOff>132906</xdr:rowOff>
    </xdr:to>
    <xdr:sp macro="" textlink="">
      <xdr:nvSpPr>
        <xdr:cNvPr id="204" name="円/楕円 203"/>
        <xdr:cNvSpPr/>
      </xdr:nvSpPr>
      <xdr:spPr>
        <a:xfrm>
          <a:off x="1968500" y="1289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149433</xdr:rowOff>
    </xdr:from>
    <xdr:ext cx="534377" cy="259045"/>
    <xdr:sp macro="" textlink="">
      <xdr:nvSpPr>
        <xdr:cNvPr id="205" name="テキスト ボックス 204"/>
        <xdr:cNvSpPr txBox="1"/>
      </xdr:nvSpPr>
      <xdr:spPr>
        <a:xfrm>
          <a:off x="1752111" y="1266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51,035</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126162</xdr:rowOff>
    </xdr:from>
    <xdr:to>
      <xdr:col>1</xdr:col>
      <xdr:colOff>485775</xdr:colOff>
      <xdr:row>76</xdr:row>
      <xdr:rowOff>56313</xdr:rowOff>
    </xdr:to>
    <xdr:sp macro="" textlink="">
      <xdr:nvSpPr>
        <xdr:cNvPr id="206" name="円/楕円 205"/>
        <xdr:cNvSpPr/>
      </xdr:nvSpPr>
      <xdr:spPr>
        <a:xfrm>
          <a:off x="1079500" y="129849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72839</xdr:rowOff>
    </xdr:from>
    <xdr:ext cx="534377" cy="259045"/>
    <xdr:sp macro="" textlink="">
      <xdr:nvSpPr>
        <xdr:cNvPr id="207" name="テキスト ボックス 206"/>
        <xdr:cNvSpPr txBox="1"/>
      </xdr:nvSpPr>
      <xdr:spPr>
        <a:xfrm>
          <a:off x="863111" y="12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151637</xdr:rowOff>
    </xdr:from>
    <xdr:to>
      <xdr:col>6</xdr:col>
      <xdr:colOff>511175</xdr:colOff>
      <xdr:row>98</xdr:row>
      <xdr:rowOff>46610</xdr:rowOff>
    </xdr:to>
    <xdr:cxnSp macro="">
      <xdr:nvCxnSpPr>
        <xdr:cNvPr id="237" name="直線コネクタ 236"/>
        <xdr:cNvCxnSpPr/>
      </xdr:nvCxnSpPr>
      <xdr:spPr>
        <a:xfrm>
          <a:off x="3797300" y="16782287"/>
          <a:ext cx="838200" cy="6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151637</xdr:rowOff>
    </xdr:from>
    <xdr:to>
      <xdr:col>5</xdr:col>
      <xdr:colOff>358775</xdr:colOff>
      <xdr:row>98</xdr:row>
      <xdr:rowOff>48006</xdr:rowOff>
    </xdr:to>
    <xdr:cxnSp macro="">
      <xdr:nvCxnSpPr>
        <xdr:cNvPr id="240" name="直線コネクタ 239"/>
        <xdr:cNvCxnSpPr/>
      </xdr:nvCxnSpPr>
      <xdr:spPr>
        <a:xfrm flipV="1">
          <a:off x="2908300" y="16782287"/>
          <a:ext cx="889000" cy="6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48006</xdr:rowOff>
    </xdr:from>
    <xdr:to>
      <xdr:col>4</xdr:col>
      <xdr:colOff>155575</xdr:colOff>
      <xdr:row>98</xdr:row>
      <xdr:rowOff>127433</xdr:rowOff>
    </xdr:to>
    <xdr:cxnSp macro="">
      <xdr:nvCxnSpPr>
        <xdr:cNvPr id="243" name="直線コネクタ 242"/>
        <xdr:cNvCxnSpPr/>
      </xdr:nvCxnSpPr>
      <xdr:spPr>
        <a:xfrm flipV="1">
          <a:off x="2019300" y="16850106"/>
          <a:ext cx="889000" cy="7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127433</xdr:rowOff>
    </xdr:from>
    <xdr:to>
      <xdr:col>2</xdr:col>
      <xdr:colOff>638175</xdr:colOff>
      <xdr:row>98</xdr:row>
      <xdr:rowOff>127584</xdr:rowOff>
    </xdr:to>
    <xdr:cxnSp macro="">
      <xdr:nvCxnSpPr>
        <xdr:cNvPr id="246" name="直線コネクタ 245"/>
        <xdr:cNvCxnSpPr/>
      </xdr:nvCxnSpPr>
      <xdr:spPr>
        <a:xfrm flipV="1">
          <a:off x="1130300" y="16929533"/>
          <a:ext cx="8890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167260</xdr:rowOff>
    </xdr:from>
    <xdr:to>
      <xdr:col>6</xdr:col>
      <xdr:colOff>561975</xdr:colOff>
      <xdr:row>98</xdr:row>
      <xdr:rowOff>97410</xdr:rowOff>
    </xdr:to>
    <xdr:sp macro="" textlink="">
      <xdr:nvSpPr>
        <xdr:cNvPr id="256" name="円/楕円 255"/>
        <xdr:cNvSpPr/>
      </xdr:nvSpPr>
      <xdr:spPr>
        <a:xfrm>
          <a:off x="4584700" y="1679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145687</xdr:rowOff>
    </xdr:from>
    <xdr:ext cx="534377" cy="259045"/>
    <xdr:sp macro="" textlink="">
      <xdr:nvSpPr>
        <xdr:cNvPr id="257" name="扶助費該当値テキスト"/>
        <xdr:cNvSpPr txBox="1"/>
      </xdr:nvSpPr>
      <xdr:spPr>
        <a:xfrm>
          <a:off x="4686300" y="1677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43,330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100837</xdr:rowOff>
    </xdr:from>
    <xdr:to>
      <xdr:col>5</xdr:col>
      <xdr:colOff>409575</xdr:colOff>
      <xdr:row>98</xdr:row>
      <xdr:rowOff>30987</xdr:rowOff>
    </xdr:to>
    <xdr:sp macro="" textlink="">
      <xdr:nvSpPr>
        <xdr:cNvPr id="258" name="円/楕円 257"/>
        <xdr:cNvSpPr/>
      </xdr:nvSpPr>
      <xdr:spPr>
        <a:xfrm>
          <a:off x="3746500" y="1673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22114</xdr:rowOff>
    </xdr:from>
    <xdr:ext cx="534377" cy="259045"/>
    <xdr:sp macro="" textlink="">
      <xdr:nvSpPr>
        <xdr:cNvPr id="259" name="テキスト ボックス 258"/>
        <xdr:cNvSpPr txBox="1"/>
      </xdr:nvSpPr>
      <xdr:spPr>
        <a:xfrm>
          <a:off x="3530111" y="1682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48,560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168656</xdr:rowOff>
    </xdr:from>
    <xdr:to>
      <xdr:col>4</xdr:col>
      <xdr:colOff>206375</xdr:colOff>
      <xdr:row>98</xdr:row>
      <xdr:rowOff>98806</xdr:rowOff>
    </xdr:to>
    <xdr:sp macro="" textlink="">
      <xdr:nvSpPr>
        <xdr:cNvPr id="260" name="円/楕円 259"/>
        <xdr:cNvSpPr/>
      </xdr:nvSpPr>
      <xdr:spPr>
        <a:xfrm>
          <a:off x="2857500" y="1679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89933</xdr:rowOff>
    </xdr:from>
    <xdr:ext cx="534377" cy="259045"/>
    <xdr:sp macro="" textlink="">
      <xdr:nvSpPr>
        <xdr:cNvPr id="261" name="テキスト ボックス 260"/>
        <xdr:cNvSpPr txBox="1"/>
      </xdr:nvSpPr>
      <xdr:spPr>
        <a:xfrm>
          <a:off x="2641111" y="1689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76633</xdr:rowOff>
    </xdr:from>
    <xdr:to>
      <xdr:col>3</xdr:col>
      <xdr:colOff>3175</xdr:colOff>
      <xdr:row>99</xdr:row>
      <xdr:rowOff>6783</xdr:rowOff>
    </xdr:to>
    <xdr:sp macro="" textlink="">
      <xdr:nvSpPr>
        <xdr:cNvPr id="262" name="円/楕円 261"/>
        <xdr:cNvSpPr/>
      </xdr:nvSpPr>
      <xdr:spPr>
        <a:xfrm>
          <a:off x="1968500" y="1687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169360</xdr:rowOff>
    </xdr:from>
    <xdr:ext cx="534377" cy="259045"/>
    <xdr:sp macro="" textlink="">
      <xdr:nvSpPr>
        <xdr:cNvPr id="263" name="テキスト ボックス 262"/>
        <xdr:cNvSpPr txBox="1"/>
      </xdr:nvSpPr>
      <xdr:spPr>
        <a:xfrm>
          <a:off x="1752111" y="1697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36,966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76784</xdr:rowOff>
    </xdr:from>
    <xdr:to>
      <xdr:col>1</xdr:col>
      <xdr:colOff>485775</xdr:colOff>
      <xdr:row>99</xdr:row>
      <xdr:rowOff>6934</xdr:rowOff>
    </xdr:to>
    <xdr:sp macro="" textlink="">
      <xdr:nvSpPr>
        <xdr:cNvPr id="264" name="円/楕円 263"/>
        <xdr:cNvSpPr/>
      </xdr:nvSpPr>
      <xdr:spPr>
        <a:xfrm>
          <a:off x="1079500" y="1687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169511</xdr:rowOff>
    </xdr:from>
    <xdr:ext cx="534377" cy="259045"/>
    <xdr:sp macro="" textlink="">
      <xdr:nvSpPr>
        <xdr:cNvPr id="265" name="テキスト ボックス 264"/>
        <xdr:cNvSpPr txBox="1"/>
      </xdr:nvSpPr>
      <xdr:spPr>
        <a:xfrm>
          <a:off x="863111" y="1697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79731</xdr:rowOff>
    </xdr:from>
    <xdr:to>
      <xdr:col>15</xdr:col>
      <xdr:colOff>180975</xdr:colOff>
      <xdr:row>37</xdr:row>
      <xdr:rowOff>124243</xdr:rowOff>
    </xdr:to>
    <xdr:cxnSp macro="">
      <xdr:nvCxnSpPr>
        <xdr:cNvPr id="294" name="直線コネクタ 293"/>
        <xdr:cNvCxnSpPr/>
      </xdr:nvCxnSpPr>
      <xdr:spPr>
        <a:xfrm flipV="1">
          <a:off x="9639300" y="6423381"/>
          <a:ext cx="838200" cy="4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73002</xdr:rowOff>
    </xdr:from>
    <xdr:to>
      <xdr:col>14</xdr:col>
      <xdr:colOff>28575</xdr:colOff>
      <xdr:row>37</xdr:row>
      <xdr:rowOff>124243</xdr:rowOff>
    </xdr:to>
    <xdr:cxnSp macro="">
      <xdr:nvCxnSpPr>
        <xdr:cNvPr id="297" name="直線コネクタ 296"/>
        <xdr:cNvCxnSpPr/>
      </xdr:nvCxnSpPr>
      <xdr:spPr>
        <a:xfrm>
          <a:off x="8750300" y="6416652"/>
          <a:ext cx="889000" cy="5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18868</xdr:rowOff>
    </xdr:from>
    <xdr:to>
      <xdr:col>12</xdr:col>
      <xdr:colOff>511175</xdr:colOff>
      <xdr:row>37</xdr:row>
      <xdr:rowOff>73002</xdr:rowOff>
    </xdr:to>
    <xdr:cxnSp macro="">
      <xdr:nvCxnSpPr>
        <xdr:cNvPr id="300" name="直線コネクタ 299"/>
        <xdr:cNvCxnSpPr/>
      </xdr:nvCxnSpPr>
      <xdr:spPr>
        <a:xfrm>
          <a:off x="7861300" y="6362518"/>
          <a:ext cx="889000" cy="5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18868</xdr:rowOff>
    </xdr:from>
    <xdr:to>
      <xdr:col>11</xdr:col>
      <xdr:colOff>307975</xdr:colOff>
      <xdr:row>37</xdr:row>
      <xdr:rowOff>168555</xdr:rowOff>
    </xdr:to>
    <xdr:cxnSp macro="">
      <xdr:nvCxnSpPr>
        <xdr:cNvPr id="303" name="直線コネクタ 302"/>
        <xdr:cNvCxnSpPr/>
      </xdr:nvCxnSpPr>
      <xdr:spPr>
        <a:xfrm flipV="1">
          <a:off x="6972300" y="6362518"/>
          <a:ext cx="889000" cy="14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28931</xdr:rowOff>
    </xdr:from>
    <xdr:to>
      <xdr:col>15</xdr:col>
      <xdr:colOff>231775</xdr:colOff>
      <xdr:row>37</xdr:row>
      <xdr:rowOff>130531</xdr:rowOff>
    </xdr:to>
    <xdr:sp macro="" textlink="">
      <xdr:nvSpPr>
        <xdr:cNvPr id="313" name="円/楕円 312"/>
        <xdr:cNvSpPr/>
      </xdr:nvSpPr>
      <xdr:spPr>
        <a:xfrm>
          <a:off x="10426700" y="637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7358</xdr:rowOff>
    </xdr:from>
    <xdr:ext cx="599010" cy="259045"/>
    <xdr:sp macro="" textlink="">
      <xdr:nvSpPr>
        <xdr:cNvPr id="314" name="補助費等該当値テキスト"/>
        <xdr:cNvSpPr txBox="1"/>
      </xdr:nvSpPr>
      <xdr:spPr>
        <a:xfrm>
          <a:off x="10528300" y="635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161,480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73443</xdr:rowOff>
    </xdr:from>
    <xdr:to>
      <xdr:col>14</xdr:col>
      <xdr:colOff>79375</xdr:colOff>
      <xdr:row>38</xdr:row>
      <xdr:rowOff>3593</xdr:rowOff>
    </xdr:to>
    <xdr:sp macro="" textlink="">
      <xdr:nvSpPr>
        <xdr:cNvPr id="315" name="円/楕円 314"/>
        <xdr:cNvSpPr/>
      </xdr:nvSpPr>
      <xdr:spPr>
        <a:xfrm>
          <a:off x="9588500" y="641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166170</xdr:rowOff>
    </xdr:from>
    <xdr:ext cx="599010" cy="259045"/>
    <xdr:sp macro="" textlink="">
      <xdr:nvSpPr>
        <xdr:cNvPr id="316" name="テキスト ボックス 315"/>
        <xdr:cNvSpPr txBox="1"/>
      </xdr:nvSpPr>
      <xdr:spPr>
        <a:xfrm>
          <a:off x="9339794" y="6509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138,114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22202</xdr:rowOff>
    </xdr:from>
    <xdr:to>
      <xdr:col>12</xdr:col>
      <xdr:colOff>561975</xdr:colOff>
      <xdr:row>37</xdr:row>
      <xdr:rowOff>123802</xdr:rowOff>
    </xdr:to>
    <xdr:sp macro="" textlink="">
      <xdr:nvSpPr>
        <xdr:cNvPr id="317" name="円/楕円 316"/>
        <xdr:cNvSpPr/>
      </xdr:nvSpPr>
      <xdr:spPr>
        <a:xfrm>
          <a:off x="8699500" y="636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140329</xdr:rowOff>
    </xdr:from>
    <xdr:ext cx="599010" cy="259045"/>
    <xdr:sp macro="" textlink="">
      <xdr:nvSpPr>
        <xdr:cNvPr id="318" name="テキスト ボックス 317"/>
        <xdr:cNvSpPr txBox="1"/>
      </xdr:nvSpPr>
      <xdr:spPr>
        <a:xfrm>
          <a:off x="8450794" y="614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165,012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139518</xdr:rowOff>
    </xdr:from>
    <xdr:to>
      <xdr:col>11</xdr:col>
      <xdr:colOff>358775</xdr:colOff>
      <xdr:row>37</xdr:row>
      <xdr:rowOff>69668</xdr:rowOff>
    </xdr:to>
    <xdr:sp macro="" textlink="">
      <xdr:nvSpPr>
        <xdr:cNvPr id="319" name="円/楕円 318"/>
        <xdr:cNvSpPr/>
      </xdr:nvSpPr>
      <xdr:spPr>
        <a:xfrm>
          <a:off x="7810500" y="63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86195</xdr:rowOff>
    </xdr:from>
    <xdr:ext cx="599010" cy="259045"/>
    <xdr:sp macro="" textlink="">
      <xdr:nvSpPr>
        <xdr:cNvPr id="320" name="テキスト ボックス 319"/>
        <xdr:cNvSpPr txBox="1"/>
      </xdr:nvSpPr>
      <xdr:spPr>
        <a:xfrm>
          <a:off x="7561794" y="608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193,429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117755</xdr:rowOff>
    </xdr:from>
    <xdr:to>
      <xdr:col>10</xdr:col>
      <xdr:colOff>155575</xdr:colOff>
      <xdr:row>38</xdr:row>
      <xdr:rowOff>47906</xdr:rowOff>
    </xdr:to>
    <xdr:sp macro="" textlink="">
      <xdr:nvSpPr>
        <xdr:cNvPr id="321" name="円/楕円 320"/>
        <xdr:cNvSpPr/>
      </xdr:nvSpPr>
      <xdr:spPr>
        <a:xfrm>
          <a:off x="6921500" y="64614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38</xdr:row>
      <xdr:rowOff>39032</xdr:rowOff>
    </xdr:from>
    <xdr:ext cx="599010" cy="259045"/>
    <xdr:sp macro="" textlink="">
      <xdr:nvSpPr>
        <xdr:cNvPr id="322" name="テキスト ボックス 321"/>
        <xdr:cNvSpPr txBox="1"/>
      </xdr:nvSpPr>
      <xdr:spPr>
        <a:xfrm>
          <a:off x="6672794" y="655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32411</xdr:rowOff>
    </xdr:from>
    <xdr:to>
      <xdr:col>15</xdr:col>
      <xdr:colOff>180975</xdr:colOff>
      <xdr:row>58</xdr:row>
      <xdr:rowOff>88586</xdr:rowOff>
    </xdr:to>
    <xdr:cxnSp macro="">
      <xdr:nvCxnSpPr>
        <xdr:cNvPr id="351" name="直線コネクタ 350"/>
        <xdr:cNvCxnSpPr/>
      </xdr:nvCxnSpPr>
      <xdr:spPr>
        <a:xfrm flipV="1">
          <a:off x="9639300" y="9805061"/>
          <a:ext cx="838200" cy="22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88586</xdr:rowOff>
    </xdr:from>
    <xdr:to>
      <xdr:col>14</xdr:col>
      <xdr:colOff>28575</xdr:colOff>
      <xdr:row>58</xdr:row>
      <xdr:rowOff>140181</xdr:rowOff>
    </xdr:to>
    <xdr:cxnSp macro="">
      <xdr:nvCxnSpPr>
        <xdr:cNvPr id="354" name="直線コネクタ 353"/>
        <xdr:cNvCxnSpPr/>
      </xdr:nvCxnSpPr>
      <xdr:spPr>
        <a:xfrm flipV="1">
          <a:off x="8750300" y="10032686"/>
          <a:ext cx="889000" cy="5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140181</xdr:rowOff>
    </xdr:from>
    <xdr:to>
      <xdr:col>12</xdr:col>
      <xdr:colOff>511175</xdr:colOff>
      <xdr:row>58</xdr:row>
      <xdr:rowOff>149466</xdr:rowOff>
    </xdr:to>
    <xdr:cxnSp macro="">
      <xdr:nvCxnSpPr>
        <xdr:cNvPr id="357" name="直線コネクタ 356"/>
        <xdr:cNvCxnSpPr/>
      </xdr:nvCxnSpPr>
      <xdr:spPr>
        <a:xfrm flipV="1">
          <a:off x="7861300" y="10084281"/>
          <a:ext cx="889000" cy="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93021</xdr:rowOff>
    </xdr:from>
    <xdr:to>
      <xdr:col>11</xdr:col>
      <xdr:colOff>307975</xdr:colOff>
      <xdr:row>58</xdr:row>
      <xdr:rowOff>149466</xdr:rowOff>
    </xdr:to>
    <xdr:cxnSp macro="">
      <xdr:nvCxnSpPr>
        <xdr:cNvPr id="360" name="直線コネクタ 359"/>
        <xdr:cNvCxnSpPr/>
      </xdr:nvCxnSpPr>
      <xdr:spPr>
        <a:xfrm>
          <a:off x="6972300" y="10037121"/>
          <a:ext cx="889000" cy="5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153061</xdr:rowOff>
    </xdr:from>
    <xdr:to>
      <xdr:col>15</xdr:col>
      <xdr:colOff>231775</xdr:colOff>
      <xdr:row>57</xdr:row>
      <xdr:rowOff>83211</xdr:rowOff>
    </xdr:to>
    <xdr:sp macro="" textlink="">
      <xdr:nvSpPr>
        <xdr:cNvPr id="370" name="円/楕円 369"/>
        <xdr:cNvSpPr/>
      </xdr:nvSpPr>
      <xdr:spPr>
        <a:xfrm>
          <a:off x="10426700" y="975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4488</xdr:rowOff>
    </xdr:from>
    <xdr:ext cx="599010" cy="259045"/>
    <xdr:sp macro="" textlink="">
      <xdr:nvSpPr>
        <xdr:cNvPr id="371" name="普通建設事業費該当値テキスト"/>
        <xdr:cNvSpPr txBox="1"/>
      </xdr:nvSpPr>
      <xdr:spPr>
        <a:xfrm>
          <a:off x="10528300" y="9605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465,799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37786</xdr:rowOff>
    </xdr:from>
    <xdr:to>
      <xdr:col>14</xdr:col>
      <xdr:colOff>79375</xdr:colOff>
      <xdr:row>58</xdr:row>
      <xdr:rowOff>139386</xdr:rowOff>
    </xdr:to>
    <xdr:sp macro="" textlink="">
      <xdr:nvSpPr>
        <xdr:cNvPr id="372" name="円/楕円 371"/>
        <xdr:cNvSpPr/>
      </xdr:nvSpPr>
      <xdr:spPr>
        <a:xfrm>
          <a:off x="9588500" y="998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130513</xdr:rowOff>
    </xdr:from>
    <xdr:ext cx="599010" cy="259045"/>
    <xdr:sp macro="" textlink="">
      <xdr:nvSpPr>
        <xdr:cNvPr id="373" name="テキスト ボックス 372"/>
        <xdr:cNvSpPr txBox="1"/>
      </xdr:nvSpPr>
      <xdr:spPr>
        <a:xfrm>
          <a:off x="9339794" y="100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167,079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89381</xdr:rowOff>
    </xdr:from>
    <xdr:to>
      <xdr:col>12</xdr:col>
      <xdr:colOff>561975</xdr:colOff>
      <xdr:row>59</xdr:row>
      <xdr:rowOff>19531</xdr:rowOff>
    </xdr:to>
    <xdr:sp macro="" textlink="">
      <xdr:nvSpPr>
        <xdr:cNvPr id="374" name="円/楕円 373"/>
        <xdr:cNvSpPr/>
      </xdr:nvSpPr>
      <xdr:spPr>
        <a:xfrm>
          <a:off x="8699500" y="1003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10658</xdr:rowOff>
    </xdr:from>
    <xdr:ext cx="534377" cy="259045"/>
    <xdr:sp macro="" textlink="">
      <xdr:nvSpPr>
        <xdr:cNvPr id="375" name="テキスト ボックス 374"/>
        <xdr:cNvSpPr txBox="1"/>
      </xdr:nvSpPr>
      <xdr:spPr>
        <a:xfrm>
          <a:off x="8483111" y="1012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99,369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98666</xdr:rowOff>
    </xdr:from>
    <xdr:to>
      <xdr:col>11</xdr:col>
      <xdr:colOff>358775</xdr:colOff>
      <xdr:row>59</xdr:row>
      <xdr:rowOff>28816</xdr:rowOff>
    </xdr:to>
    <xdr:sp macro="" textlink="">
      <xdr:nvSpPr>
        <xdr:cNvPr id="376" name="円/楕円 375"/>
        <xdr:cNvSpPr/>
      </xdr:nvSpPr>
      <xdr:spPr>
        <a:xfrm>
          <a:off x="7810500" y="1004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19943</xdr:rowOff>
    </xdr:from>
    <xdr:ext cx="534377" cy="259045"/>
    <xdr:sp macro="" textlink="">
      <xdr:nvSpPr>
        <xdr:cNvPr id="377" name="テキスト ボックス 376"/>
        <xdr:cNvSpPr txBox="1"/>
      </xdr:nvSpPr>
      <xdr:spPr>
        <a:xfrm>
          <a:off x="7594111" y="1013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87,184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42221</xdr:rowOff>
    </xdr:from>
    <xdr:to>
      <xdr:col>10</xdr:col>
      <xdr:colOff>155575</xdr:colOff>
      <xdr:row>58</xdr:row>
      <xdr:rowOff>143821</xdr:rowOff>
    </xdr:to>
    <xdr:sp macro="" textlink="">
      <xdr:nvSpPr>
        <xdr:cNvPr id="378" name="円/楕円 377"/>
        <xdr:cNvSpPr/>
      </xdr:nvSpPr>
      <xdr:spPr>
        <a:xfrm>
          <a:off x="6921500" y="998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134948</xdr:rowOff>
    </xdr:from>
    <xdr:ext cx="599010" cy="259045"/>
    <xdr:sp macro="" textlink="">
      <xdr:nvSpPr>
        <xdr:cNvPr id="379" name="テキスト ボックス 378"/>
        <xdr:cNvSpPr txBox="1"/>
      </xdr:nvSpPr>
      <xdr:spPr>
        <a:xfrm>
          <a:off x="6672794" y="1007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44450</xdr:rowOff>
    </xdr:from>
    <xdr:to>
      <xdr:col>15</xdr:col>
      <xdr:colOff>180975</xdr:colOff>
      <xdr:row>79</xdr:row>
      <xdr:rowOff>44450</xdr:rowOff>
    </xdr:to>
    <xdr:cxnSp macro="">
      <xdr:nvCxnSpPr>
        <xdr:cNvPr id="408" name="直線コネクタ 407"/>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165100</xdr:rowOff>
    </xdr:from>
    <xdr:to>
      <xdr:col>15</xdr:col>
      <xdr:colOff>231775</xdr:colOff>
      <xdr:row>79</xdr:row>
      <xdr:rowOff>95250</xdr:rowOff>
    </xdr:to>
    <xdr:sp macro="" textlink="">
      <xdr:nvSpPr>
        <xdr:cNvPr id="418" name="円/楕円 417"/>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80027</xdr:rowOff>
    </xdr:from>
    <xdr:ext cx="249299" cy="259045"/>
    <xdr:sp macro="" textlink="">
      <xdr:nvSpPr>
        <xdr:cNvPr id="419"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165100</xdr:rowOff>
    </xdr:from>
    <xdr:to>
      <xdr:col>14</xdr:col>
      <xdr:colOff>79375</xdr:colOff>
      <xdr:row>79</xdr:row>
      <xdr:rowOff>95250</xdr:rowOff>
    </xdr:to>
    <xdr:sp macro="" textlink="">
      <xdr:nvSpPr>
        <xdr:cNvPr id="420" name="円/楕円 419"/>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86377</xdr:rowOff>
    </xdr:from>
    <xdr:ext cx="249299" cy="259045"/>
    <xdr:sp macro="" textlink="">
      <xdr:nvSpPr>
        <xdr:cNvPr id="421" name="テキスト ボックス 420"/>
        <xdr:cNvSpPr txBox="1"/>
      </xdr:nvSpPr>
      <xdr:spPr>
        <a:xfrm>
          <a:off x="951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59671</xdr:rowOff>
    </xdr:from>
    <xdr:to>
      <xdr:col>15</xdr:col>
      <xdr:colOff>180975</xdr:colOff>
      <xdr:row>98</xdr:row>
      <xdr:rowOff>340</xdr:rowOff>
    </xdr:to>
    <xdr:cxnSp macro="">
      <xdr:nvCxnSpPr>
        <xdr:cNvPr id="448" name="直線コネクタ 447"/>
        <xdr:cNvCxnSpPr/>
      </xdr:nvCxnSpPr>
      <xdr:spPr>
        <a:xfrm flipV="1">
          <a:off x="9639300" y="16518871"/>
          <a:ext cx="838200" cy="28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122043</xdr:rowOff>
    </xdr:from>
    <xdr:ext cx="599010" cy="259045"/>
    <xdr:sp macro="" textlink="">
      <xdr:nvSpPr>
        <xdr:cNvPr id="449" name="普通建設事業費 （ うち更新整備　）平均値テキスト"/>
        <xdr:cNvSpPr txBox="1"/>
      </xdr:nvSpPr>
      <xdr:spPr>
        <a:xfrm>
          <a:off x="10528300" y="1675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60512</xdr:rowOff>
    </xdr:from>
    <xdr:ext cx="599010" cy="259045"/>
    <xdr:sp macro="" textlink="">
      <xdr:nvSpPr>
        <xdr:cNvPr id="452" name="テキスト ボックス 451"/>
        <xdr:cNvSpPr txBox="1"/>
      </xdr:nvSpPr>
      <xdr:spPr>
        <a:xfrm>
          <a:off x="9339794" y="1686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8871</xdr:rowOff>
    </xdr:from>
    <xdr:to>
      <xdr:col>15</xdr:col>
      <xdr:colOff>231775</xdr:colOff>
      <xdr:row>96</xdr:row>
      <xdr:rowOff>110471</xdr:rowOff>
    </xdr:to>
    <xdr:sp macro="" textlink="">
      <xdr:nvSpPr>
        <xdr:cNvPr id="458" name="円/楕円 457"/>
        <xdr:cNvSpPr/>
      </xdr:nvSpPr>
      <xdr:spPr>
        <a:xfrm>
          <a:off x="10426700" y="1646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31748</xdr:rowOff>
    </xdr:from>
    <xdr:ext cx="599010" cy="259045"/>
    <xdr:sp macro="" textlink="">
      <xdr:nvSpPr>
        <xdr:cNvPr id="459" name="普通建設事業費 （ うち更新整備　）該当値テキスト"/>
        <xdr:cNvSpPr txBox="1"/>
      </xdr:nvSpPr>
      <xdr:spPr>
        <a:xfrm>
          <a:off x="10528300" y="16319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462,521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120990</xdr:rowOff>
    </xdr:from>
    <xdr:to>
      <xdr:col>14</xdr:col>
      <xdr:colOff>79375</xdr:colOff>
      <xdr:row>98</xdr:row>
      <xdr:rowOff>51140</xdr:rowOff>
    </xdr:to>
    <xdr:sp macro="" textlink="">
      <xdr:nvSpPr>
        <xdr:cNvPr id="460" name="円/楕円 459"/>
        <xdr:cNvSpPr/>
      </xdr:nvSpPr>
      <xdr:spPr>
        <a:xfrm>
          <a:off x="9588500" y="1675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67667</xdr:rowOff>
    </xdr:from>
    <xdr:ext cx="599010" cy="259045"/>
    <xdr:sp macro="" textlink="">
      <xdr:nvSpPr>
        <xdr:cNvPr id="461" name="テキスト ボックス 460"/>
        <xdr:cNvSpPr txBox="1"/>
      </xdr:nvSpPr>
      <xdr:spPr>
        <a:xfrm>
          <a:off x="9339794" y="16526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134241</xdr:rowOff>
    </xdr:from>
    <xdr:to>
      <xdr:col>23</xdr:col>
      <xdr:colOff>517525</xdr:colOff>
      <xdr:row>38</xdr:row>
      <xdr:rowOff>139700</xdr:rowOff>
    </xdr:to>
    <xdr:cxnSp macro="">
      <xdr:nvCxnSpPr>
        <xdr:cNvPr id="488" name="直線コネクタ 487"/>
        <xdr:cNvCxnSpPr/>
      </xdr:nvCxnSpPr>
      <xdr:spPr>
        <a:xfrm>
          <a:off x="15481300" y="6649341"/>
          <a:ext cx="838200" cy="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134241</xdr:rowOff>
    </xdr:from>
    <xdr:to>
      <xdr:col>22</xdr:col>
      <xdr:colOff>365125</xdr:colOff>
      <xdr:row>38</xdr:row>
      <xdr:rowOff>139700</xdr:rowOff>
    </xdr:to>
    <xdr:cxnSp macro="">
      <xdr:nvCxnSpPr>
        <xdr:cNvPr id="491" name="直線コネクタ 490"/>
        <xdr:cNvCxnSpPr/>
      </xdr:nvCxnSpPr>
      <xdr:spPr>
        <a:xfrm flipV="1">
          <a:off x="14592300" y="6649341"/>
          <a:ext cx="889000" cy="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4" name="直線コネクタ 49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131470</xdr:rowOff>
    </xdr:from>
    <xdr:to>
      <xdr:col>19</xdr:col>
      <xdr:colOff>644525</xdr:colOff>
      <xdr:row>38</xdr:row>
      <xdr:rowOff>139700</xdr:rowOff>
    </xdr:to>
    <xdr:cxnSp macro="">
      <xdr:nvCxnSpPr>
        <xdr:cNvPr id="497" name="直線コネクタ 496"/>
        <xdr:cNvCxnSpPr/>
      </xdr:nvCxnSpPr>
      <xdr:spPr>
        <a:xfrm>
          <a:off x="12814300" y="664657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8" name="災害復旧事業費該当値テキスト"/>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83441</xdr:rowOff>
    </xdr:from>
    <xdr:to>
      <xdr:col>22</xdr:col>
      <xdr:colOff>415925</xdr:colOff>
      <xdr:row>39</xdr:row>
      <xdr:rowOff>13591</xdr:rowOff>
    </xdr:to>
    <xdr:sp macro="" textlink="">
      <xdr:nvSpPr>
        <xdr:cNvPr id="509" name="円/楕円 508"/>
        <xdr:cNvSpPr/>
      </xdr:nvSpPr>
      <xdr:spPr>
        <a:xfrm>
          <a:off x="15430500" y="659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4718</xdr:rowOff>
    </xdr:from>
    <xdr:ext cx="469744" cy="259045"/>
    <xdr:sp macro="" textlink="">
      <xdr:nvSpPr>
        <xdr:cNvPr id="510" name="テキスト ボックス 509"/>
        <xdr:cNvSpPr txBox="1"/>
      </xdr:nvSpPr>
      <xdr:spPr>
        <a:xfrm>
          <a:off x="15246427" y="669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1" name="円/楕円 51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2" name="テキスト ボックス 51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3" name="円/楕円 51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4" name="テキスト ボックス 513"/>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80670</xdr:rowOff>
    </xdr:from>
    <xdr:to>
      <xdr:col>18</xdr:col>
      <xdr:colOff>492125</xdr:colOff>
      <xdr:row>39</xdr:row>
      <xdr:rowOff>10820</xdr:rowOff>
    </xdr:to>
    <xdr:sp macro="" textlink="">
      <xdr:nvSpPr>
        <xdr:cNvPr id="515" name="円/楕円 514"/>
        <xdr:cNvSpPr/>
      </xdr:nvSpPr>
      <xdr:spPr>
        <a:xfrm>
          <a:off x="127635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1947</xdr:rowOff>
    </xdr:from>
    <xdr:ext cx="469744" cy="259045"/>
    <xdr:sp macro="" textlink="">
      <xdr:nvSpPr>
        <xdr:cNvPr id="516" name="テキスト ボックス 515"/>
        <xdr:cNvSpPr txBox="1"/>
      </xdr:nvSpPr>
      <xdr:spPr>
        <a:xfrm>
          <a:off x="12579427" y="66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103922</xdr:rowOff>
    </xdr:from>
    <xdr:to>
      <xdr:col>23</xdr:col>
      <xdr:colOff>517525</xdr:colOff>
      <xdr:row>77</xdr:row>
      <xdr:rowOff>114075</xdr:rowOff>
    </xdr:to>
    <xdr:cxnSp macro="">
      <xdr:nvCxnSpPr>
        <xdr:cNvPr id="600" name="直線コネクタ 599"/>
        <xdr:cNvCxnSpPr/>
      </xdr:nvCxnSpPr>
      <xdr:spPr>
        <a:xfrm flipV="1">
          <a:off x="15481300" y="13305572"/>
          <a:ext cx="838200" cy="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1" name="公債費平均値テキスト"/>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114075</xdr:rowOff>
    </xdr:from>
    <xdr:to>
      <xdr:col>22</xdr:col>
      <xdr:colOff>365125</xdr:colOff>
      <xdr:row>77</xdr:row>
      <xdr:rowOff>146576</xdr:rowOff>
    </xdr:to>
    <xdr:cxnSp macro="">
      <xdr:nvCxnSpPr>
        <xdr:cNvPr id="603" name="直線コネクタ 602"/>
        <xdr:cNvCxnSpPr/>
      </xdr:nvCxnSpPr>
      <xdr:spPr>
        <a:xfrm flipV="1">
          <a:off x="14592300" y="13315725"/>
          <a:ext cx="889000" cy="3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146576</xdr:rowOff>
    </xdr:from>
    <xdr:to>
      <xdr:col>21</xdr:col>
      <xdr:colOff>161925</xdr:colOff>
      <xdr:row>77</xdr:row>
      <xdr:rowOff>148348</xdr:rowOff>
    </xdr:to>
    <xdr:cxnSp macro="">
      <xdr:nvCxnSpPr>
        <xdr:cNvPr id="606" name="直線コネクタ 605"/>
        <xdr:cNvCxnSpPr/>
      </xdr:nvCxnSpPr>
      <xdr:spPr>
        <a:xfrm flipV="1">
          <a:off x="13703300" y="13348226"/>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148348</xdr:rowOff>
    </xdr:from>
    <xdr:to>
      <xdr:col>19</xdr:col>
      <xdr:colOff>644525</xdr:colOff>
      <xdr:row>77</xdr:row>
      <xdr:rowOff>158499</xdr:rowOff>
    </xdr:to>
    <xdr:cxnSp macro="">
      <xdr:nvCxnSpPr>
        <xdr:cNvPr id="609" name="直線コネクタ 608"/>
        <xdr:cNvCxnSpPr/>
      </xdr:nvCxnSpPr>
      <xdr:spPr>
        <a:xfrm flipV="1">
          <a:off x="12814300" y="13349998"/>
          <a:ext cx="889000" cy="1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53122</xdr:rowOff>
    </xdr:from>
    <xdr:to>
      <xdr:col>23</xdr:col>
      <xdr:colOff>568325</xdr:colOff>
      <xdr:row>77</xdr:row>
      <xdr:rowOff>154722</xdr:rowOff>
    </xdr:to>
    <xdr:sp macro="" textlink="">
      <xdr:nvSpPr>
        <xdr:cNvPr id="619" name="円/楕円 618"/>
        <xdr:cNvSpPr/>
      </xdr:nvSpPr>
      <xdr:spPr>
        <a:xfrm>
          <a:off x="16268700" y="132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75999</xdr:rowOff>
    </xdr:from>
    <xdr:ext cx="599010" cy="259045"/>
    <xdr:sp macro="" textlink="">
      <xdr:nvSpPr>
        <xdr:cNvPr id="620" name="公債費該当値テキスト"/>
        <xdr:cNvSpPr txBox="1"/>
      </xdr:nvSpPr>
      <xdr:spPr>
        <a:xfrm>
          <a:off x="16370300" y="13106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148,781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63275</xdr:rowOff>
    </xdr:from>
    <xdr:to>
      <xdr:col>22</xdr:col>
      <xdr:colOff>415925</xdr:colOff>
      <xdr:row>77</xdr:row>
      <xdr:rowOff>164875</xdr:rowOff>
    </xdr:to>
    <xdr:sp macro="" textlink="">
      <xdr:nvSpPr>
        <xdr:cNvPr id="621" name="円/楕円 620"/>
        <xdr:cNvSpPr/>
      </xdr:nvSpPr>
      <xdr:spPr>
        <a:xfrm>
          <a:off x="15430500" y="1326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156002</xdr:rowOff>
    </xdr:from>
    <xdr:ext cx="599010" cy="259045"/>
    <xdr:sp macro="" textlink="">
      <xdr:nvSpPr>
        <xdr:cNvPr id="622" name="テキスト ボックス 621"/>
        <xdr:cNvSpPr txBox="1"/>
      </xdr:nvSpPr>
      <xdr:spPr>
        <a:xfrm>
          <a:off x="15181794" y="1335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143,451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95776</xdr:rowOff>
    </xdr:from>
    <xdr:to>
      <xdr:col>21</xdr:col>
      <xdr:colOff>212725</xdr:colOff>
      <xdr:row>78</xdr:row>
      <xdr:rowOff>25926</xdr:rowOff>
    </xdr:to>
    <xdr:sp macro="" textlink="">
      <xdr:nvSpPr>
        <xdr:cNvPr id="623" name="円/楕円 622"/>
        <xdr:cNvSpPr/>
      </xdr:nvSpPr>
      <xdr:spPr>
        <a:xfrm>
          <a:off x="14541500" y="1329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17053</xdr:rowOff>
    </xdr:from>
    <xdr:ext cx="599010" cy="259045"/>
    <xdr:sp macro="" textlink="">
      <xdr:nvSpPr>
        <xdr:cNvPr id="624" name="テキスト ボックス 623"/>
        <xdr:cNvSpPr txBox="1"/>
      </xdr:nvSpPr>
      <xdr:spPr>
        <a:xfrm>
          <a:off x="14292794" y="1339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126,391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97548</xdr:rowOff>
    </xdr:from>
    <xdr:to>
      <xdr:col>20</xdr:col>
      <xdr:colOff>9525</xdr:colOff>
      <xdr:row>78</xdr:row>
      <xdr:rowOff>27698</xdr:rowOff>
    </xdr:to>
    <xdr:sp macro="" textlink="">
      <xdr:nvSpPr>
        <xdr:cNvPr id="625" name="円/楕円 624"/>
        <xdr:cNvSpPr/>
      </xdr:nvSpPr>
      <xdr:spPr>
        <a:xfrm>
          <a:off x="13652500" y="1329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18825</xdr:rowOff>
    </xdr:from>
    <xdr:ext cx="599010" cy="259045"/>
    <xdr:sp macro="" textlink="">
      <xdr:nvSpPr>
        <xdr:cNvPr id="626" name="テキスト ボックス 625"/>
        <xdr:cNvSpPr txBox="1"/>
      </xdr:nvSpPr>
      <xdr:spPr>
        <a:xfrm>
          <a:off x="13403794" y="1339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125,461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107699</xdr:rowOff>
    </xdr:from>
    <xdr:to>
      <xdr:col>18</xdr:col>
      <xdr:colOff>492125</xdr:colOff>
      <xdr:row>78</xdr:row>
      <xdr:rowOff>37849</xdr:rowOff>
    </xdr:to>
    <xdr:sp macro="" textlink="">
      <xdr:nvSpPr>
        <xdr:cNvPr id="627" name="円/楕円 626"/>
        <xdr:cNvSpPr/>
      </xdr:nvSpPr>
      <xdr:spPr>
        <a:xfrm>
          <a:off x="12763500" y="1330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28976</xdr:rowOff>
    </xdr:from>
    <xdr:ext cx="599010" cy="259045"/>
    <xdr:sp macro="" textlink="">
      <xdr:nvSpPr>
        <xdr:cNvPr id="628" name="テキスト ボックス 627"/>
        <xdr:cNvSpPr txBox="1"/>
      </xdr:nvSpPr>
      <xdr:spPr>
        <a:xfrm>
          <a:off x="12514794" y="13402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150744</xdr:rowOff>
    </xdr:from>
    <xdr:to>
      <xdr:col>23</xdr:col>
      <xdr:colOff>517525</xdr:colOff>
      <xdr:row>98</xdr:row>
      <xdr:rowOff>167464</xdr:rowOff>
    </xdr:to>
    <xdr:cxnSp macro="">
      <xdr:nvCxnSpPr>
        <xdr:cNvPr id="657" name="直線コネクタ 656"/>
        <xdr:cNvCxnSpPr/>
      </xdr:nvCxnSpPr>
      <xdr:spPr>
        <a:xfrm flipV="1">
          <a:off x="15481300" y="16952844"/>
          <a:ext cx="8382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162347</xdr:rowOff>
    </xdr:from>
    <xdr:to>
      <xdr:col>22</xdr:col>
      <xdr:colOff>365125</xdr:colOff>
      <xdr:row>98</xdr:row>
      <xdr:rowOff>167464</xdr:rowOff>
    </xdr:to>
    <xdr:cxnSp macro="">
      <xdr:nvCxnSpPr>
        <xdr:cNvPr id="660" name="直線コネクタ 659"/>
        <xdr:cNvCxnSpPr/>
      </xdr:nvCxnSpPr>
      <xdr:spPr>
        <a:xfrm>
          <a:off x="14592300" y="16964447"/>
          <a:ext cx="889000" cy="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162347</xdr:rowOff>
    </xdr:from>
    <xdr:to>
      <xdr:col>21</xdr:col>
      <xdr:colOff>161925</xdr:colOff>
      <xdr:row>98</xdr:row>
      <xdr:rowOff>162351</xdr:rowOff>
    </xdr:to>
    <xdr:cxnSp macro="">
      <xdr:nvCxnSpPr>
        <xdr:cNvPr id="663" name="直線コネクタ 662"/>
        <xdr:cNvCxnSpPr/>
      </xdr:nvCxnSpPr>
      <xdr:spPr>
        <a:xfrm flipV="1">
          <a:off x="13703300" y="16964447"/>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162351</xdr:rowOff>
    </xdr:from>
    <xdr:to>
      <xdr:col>19</xdr:col>
      <xdr:colOff>644525</xdr:colOff>
      <xdr:row>99</xdr:row>
      <xdr:rowOff>8243</xdr:rowOff>
    </xdr:to>
    <xdr:cxnSp macro="">
      <xdr:nvCxnSpPr>
        <xdr:cNvPr id="666" name="直線コネクタ 665"/>
        <xdr:cNvCxnSpPr/>
      </xdr:nvCxnSpPr>
      <xdr:spPr>
        <a:xfrm flipV="1">
          <a:off x="12814300" y="16964451"/>
          <a:ext cx="889000" cy="1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99944</xdr:rowOff>
    </xdr:from>
    <xdr:to>
      <xdr:col>23</xdr:col>
      <xdr:colOff>568325</xdr:colOff>
      <xdr:row>99</xdr:row>
      <xdr:rowOff>30094</xdr:rowOff>
    </xdr:to>
    <xdr:sp macro="" textlink="">
      <xdr:nvSpPr>
        <xdr:cNvPr id="676" name="円/楕円 675"/>
        <xdr:cNvSpPr/>
      </xdr:nvSpPr>
      <xdr:spPr>
        <a:xfrm>
          <a:off x="16268700" y="169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7" name="積立金該当値テキスト"/>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51,304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116664</xdr:rowOff>
    </xdr:from>
    <xdr:to>
      <xdr:col>22</xdr:col>
      <xdr:colOff>415925</xdr:colOff>
      <xdr:row>99</xdr:row>
      <xdr:rowOff>46814</xdr:rowOff>
    </xdr:to>
    <xdr:sp macro="" textlink="">
      <xdr:nvSpPr>
        <xdr:cNvPr id="678" name="円/楕円 677"/>
        <xdr:cNvSpPr/>
      </xdr:nvSpPr>
      <xdr:spPr>
        <a:xfrm>
          <a:off x="15430500" y="1691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37941</xdr:rowOff>
    </xdr:from>
    <xdr:ext cx="534377" cy="259045"/>
    <xdr:sp macro="" textlink="">
      <xdr:nvSpPr>
        <xdr:cNvPr id="679" name="テキスト ボックス 678"/>
        <xdr:cNvSpPr txBox="1"/>
      </xdr:nvSpPr>
      <xdr:spPr>
        <a:xfrm>
          <a:off x="15214111" y="1701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38,138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111547</xdr:rowOff>
    </xdr:from>
    <xdr:to>
      <xdr:col>21</xdr:col>
      <xdr:colOff>212725</xdr:colOff>
      <xdr:row>99</xdr:row>
      <xdr:rowOff>41697</xdr:rowOff>
    </xdr:to>
    <xdr:sp macro="" textlink="">
      <xdr:nvSpPr>
        <xdr:cNvPr id="680" name="円/楕円 679"/>
        <xdr:cNvSpPr/>
      </xdr:nvSpPr>
      <xdr:spPr>
        <a:xfrm>
          <a:off x="14541500" y="1691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32824</xdr:rowOff>
    </xdr:from>
    <xdr:ext cx="534377" cy="259045"/>
    <xdr:sp macro="" textlink="">
      <xdr:nvSpPr>
        <xdr:cNvPr id="681" name="テキスト ボックス 680"/>
        <xdr:cNvSpPr txBox="1"/>
      </xdr:nvSpPr>
      <xdr:spPr>
        <a:xfrm>
          <a:off x="14325111" y="170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42,168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111551</xdr:rowOff>
    </xdr:from>
    <xdr:to>
      <xdr:col>20</xdr:col>
      <xdr:colOff>9525</xdr:colOff>
      <xdr:row>99</xdr:row>
      <xdr:rowOff>41701</xdr:rowOff>
    </xdr:to>
    <xdr:sp macro="" textlink="">
      <xdr:nvSpPr>
        <xdr:cNvPr id="682" name="円/楕円 681"/>
        <xdr:cNvSpPr/>
      </xdr:nvSpPr>
      <xdr:spPr>
        <a:xfrm>
          <a:off x="13652500" y="1691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32828</xdr:rowOff>
    </xdr:from>
    <xdr:ext cx="534377" cy="259045"/>
    <xdr:sp macro="" textlink="">
      <xdr:nvSpPr>
        <xdr:cNvPr id="683" name="テキスト ボックス 682"/>
        <xdr:cNvSpPr txBox="1"/>
      </xdr:nvSpPr>
      <xdr:spPr>
        <a:xfrm>
          <a:off x="13436111" y="170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42,164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128893</xdr:rowOff>
    </xdr:from>
    <xdr:to>
      <xdr:col>18</xdr:col>
      <xdr:colOff>492125</xdr:colOff>
      <xdr:row>99</xdr:row>
      <xdr:rowOff>59043</xdr:rowOff>
    </xdr:to>
    <xdr:sp macro="" textlink="">
      <xdr:nvSpPr>
        <xdr:cNvPr id="684" name="円/楕円 683"/>
        <xdr:cNvSpPr/>
      </xdr:nvSpPr>
      <xdr:spPr>
        <a:xfrm>
          <a:off x="12763500" y="1693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50170</xdr:rowOff>
    </xdr:from>
    <xdr:ext cx="534377" cy="259045"/>
    <xdr:sp macro="" textlink="">
      <xdr:nvSpPr>
        <xdr:cNvPr id="685" name="テキスト ボックス 684"/>
        <xdr:cNvSpPr txBox="1"/>
      </xdr:nvSpPr>
      <xdr:spPr>
        <a:xfrm>
          <a:off x="12547111" y="1702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40823</xdr:rowOff>
    </xdr:from>
    <xdr:to>
      <xdr:col>32</xdr:col>
      <xdr:colOff>187325</xdr:colOff>
      <xdr:row>59</xdr:row>
      <xdr:rowOff>43238</xdr:rowOff>
    </xdr:to>
    <xdr:cxnSp macro="">
      <xdr:nvCxnSpPr>
        <xdr:cNvPr id="771" name="直線コネクタ 770"/>
        <xdr:cNvCxnSpPr/>
      </xdr:nvCxnSpPr>
      <xdr:spPr>
        <a:xfrm>
          <a:off x="21323300" y="10156373"/>
          <a:ext cx="838200" cy="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40823</xdr:rowOff>
    </xdr:from>
    <xdr:to>
      <xdr:col>31</xdr:col>
      <xdr:colOff>34925</xdr:colOff>
      <xdr:row>59</xdr:row>
      <xdr:rowOff>43300</xdr:rowOff>
    </xdr:to>
    <xdr:cxnSp macro="">
      <xdr:nvCxnSpPr>
        <xdr:cNvPr id="774" name="直線コネクタ 773"/>
        <xdr:cNvCxnSpPr/>
      </xdr:nvCxnSpPr>
      <xdr:spPr>
        <a:xfrm flipV="1">
          <a:off x="20434300" y="10156373"/>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43300</xdr:rowOff>
    </xdr:from>
    <xdr:to>
      <xdr:col>29</xdr:col>
      <xdr:colOff>517525</xdr:colOff>
      <xdr:row>59</xdr:row>
      <xdr:rowOff>43322</xdr:rowOff>
    </xdr:to>
    <xdr:cxnSp macro="">
      <xdr:nvCxnSpPr>
        <xdr:cNvPr id="777" name="直線コネクタ 776"/>
        <xdr:cNvCxnSpPr/>
      </xdr:nvCxnSpPr>
      <xdr:spPr>
        <a:xfrm flipV="1">
          <a:off x="19545300" y="10158850"/>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43322</xdr:rowOff>
    </xdr:from>
    <xdr:to>
      <xdr:col>28</xdr:col>
      <xdr:colOff>314325</xdr:colOff>
      <xdr:row>59</xdr:row>
      <xdr:rowOff>43345</xdr:rowOff>
    </xdr:to>
    <xdr:cxnSp macro="">
      <xdr:nvCxnSpPr>
        <xdr:cNvPr id="780" name="直線コネクタ 779"/>
        <xdr:cNvCxnSpPr/>
      </xdr:nvCxnSpPr>
      <xdr:spPr>
        <a:xfrm flipV="1">
          <a:off x="18656300" y="10158872"/>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163888</xdr:rowOff>
    </xdr:from>
    <xdr:to>
      <xdr:col>32</xdr:col>
      <xdr:colOff>238125</xdr:colOff>
      <xdr:row>59</xdr:row>
      <xdr:rowOff>94038</xdr:rowOff>
    </xdr:to>
    <xdr:sp macro="" textlink="">
      <xdr:nvSpPr>
        <xdr:cNvPr id="790" name="円/楕円 789"/>
        <xdr:cNvSpPr/>
      </xdr:nvSpPr>
      <xdr:spPr>
        <a:xfrm>
          <a:off x="22110700" y="101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78815</xdr:rowOff>
    </xdr:from>
    <xdr:ext cx="378565" cy="259045"/>
    <xdr:sp macro="" textlink="">
      <xdr:nvSpPr>
        <xdr:cNvPr id="791" name="貸付金該当値テキスト"/>
        <xdr:cNvSpPr txBox="1"/>
      </xdr:nvSpPr>
      <xdr:spPr>
        <a:xfrm>
          <a:off x="22212300" y="10022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161473</xdr:rowOff>
    </xdr:from>
    <xdr:to>
      <xdr:col>31</xdr:col>
      <xdr:colOff>85725</xdr:colOff>
      <xdr:row>59</xdr:row>
      <xdr:rowOff>91623</xdr:rowOff>
    </xdr:to>
    <xdr:sp macro="" textlink="">
      <xdr:nvSpPr>
        <xdr:cNvPr id="792" name="円/楕円 791"/>
        <xdr:cNvSpPr/>
      </xdr:nvSpPr>
      <xdr:spPr>
        <a:xfrm>
          <a:off x="21272500" y="1010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82750</xdr:rowOff>
    </xdr:from>
    <xdr:ext cx="378565" cy="259045"/>
    <xdr:sp macro="" textlink="">
      <xdr:nvSpPr>
        <xdr:cNvPr id="793" name="テキスト ボックス 792"/>
        <xdr:cNvSpPr txBox="1"/>
      </xdr:nvSpPr>
      <xdr:spPr>
        <a:xfrm>
          <a:off x="21134017" y="1019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163950</xdr:rowOff>
    </xdr:from>
    <xdr:to>
      <xdr:col>29</xdr:col>
      <xdr:colOff>568325</xdr:colOff>
      <xdr:row>59</xdr:row>
      <xdr:rowOff>94100</xdr:rowOff>
    </xdr:to>
    <xdr:sp macro="" textlink="">
      <xdr:nvSpPr>
        <xdr:cNvPr id="794" name="円/楕円 793"/>
        <xdr:cNvSpPr/>
      </xdr:nvSpPr>
      <xdr:spPr>
        <a:xfrm>
          <a:off x="20383500" y="101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85227</xdr:rowOff>
    </xdr:from>
    <xdr:ext cx="378565" cy="259045"/>
    <xdr:sp macro="" textlink="">
      <xdr:nvSpPr>
        <xdr:cNvPr id="795" name="テキスト ボックス 794"/>
        <xdr:cNvSpPr txBox="1"/>
      </xdr:nvSpPr>
      <xdr:spPr>
        <a:xfrm>
          <a:off x="20245017" y="10200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163972</xdr:rowOff>
    </xdr:from>
    <xdr:to>
      <xdr:col>28</xdr:col>
      <xdr:colOff>365125</xdr:colOff>
      <xdr:row>59</xdr:row>
      <xdr:rowOff>94122</xdr:rowOff>
    </xdr:to>
    <xdr:sp macro="" textlink="">
      <xdr:nvSpPr>
        <xdr:cNvPr id="796" name="円/楕円 795"/>
        <xdr:cNvSpPr/>
      </xdr:nvSpPr>
      <xdr:spPr>
        <a:xfrm>
          <a:off x="19494500" y="1010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85249</xdr:rowOff>
    </xdr:from>
    <xdr:ext cx="378565" cy="259045"/>
    <xdr:sp macro="" textlink="">
      <xdr:nvSpPr>
        <xdr:cNvPr id="797" name="テキスト ボックス 796"/>
        <xdr:cNvSpPr txBox="1"/>
      </xdr:nvSpPr>
      <xdr:spPr>
        <a:xfrm>
          <a:off x="19356017" y="10200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163995</xdr:rowOff>
    </xdr:from>
    <xdr:to>
      <xdr:col>27</xdr:col>
      <xdr:colOff>161925</xdr:colOff>
      <xdr:row>59</xdr:row>
      <xdr:rowOff>94145</xdr:rowOff>
    </xdr:to>
    <xdr:sp macro="" textlink="">
      <xdr:nvSpPr>
        <xdr:cNvPr id="798" name="円/楕円 797"/>
        <xdr:cNvSpPr/>
      </xdr:nvSpPr>
      <xdr:spPr>
        <a:xfrm>
          <a:off x="18605500" y="1010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85272</xdr:rowOff>
    </xdr:from>
    <xdr:ext cx="378565" cy="259045"/>
    <xdr:sp macro="" textlink="">
      <xdr:nvSpPr>
        <xdr:cNvPr id="799" name="テキスト ボックス 798"/>
        <xdr:cNvSpPr txBox="1"/>
      </xdr:nvSpPr>
      <xdr:spPr>
        <a:xfrm>
          <a:off x="18467017" y="1020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64750</xdr:rowOff>
    </xdr:from>
    <xdr:to>
      <xdr:col>32</xdr:col>
      <xdr:colOff>187325</xdr:colOff>
      <xdr:row>75</xdr:row>
      <xdr:rowOff>80184</xdr:rowOff>
    </xdr:to>
    <xdr:cxnSp macro="">
      <xdr:nvCxnSpPr>
        <xdr:cNvPr id="828" name="直線コネクタ 827"/>
        <xdr:cNvCxnSpPr/>
      </xdr:nvCxnSpPr>
      <xdr:spPr>
        <a:xfrm flipV="1">
          <a:off x="21323300" y="12923500"/>
          <a:ext cx="838200" cy="1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9" name="繰出金平均値テキスト"/>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104568</xdr:rowOff>
    </xdr:from>
    <xdr:to>
      <xdr:col>31</xdr:col>
      <xdr:colOff>34925</xdr:colOff>
      <xdr:row>75</xdr:row>
      <xdr:rowOff>80184</xdr:rowOff>
    </xdr:to>
    <xdr:cxnSp macro="">
      <xdr:nvCxnSpPr>
        <xdr:cNvPr id="831" name="直線コネクタ 830"/>
        <xdr:cNvCxnSpPr/>
      </xdr:nvCxnSpPr>
      <xdr:spPr>
        <a:xfrm>
          <a:off x="20434300" y="12791868"/>
          <a:ext cx="889000" cy="1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3" name="テキスト ボックス 832"/>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104568</xdr:rowOff>
    </xdr:from>
    <xdr:to>
      <xdr:col>29</xdr:col>
      <xdr:colOff>517525</xdr:colOff>
      <xdr:row>74</xdr:row>
      <xdr:rowOff>164663</xdr:rowOff>
    </xdr:to>
    <xdr:cxnSp macro="">
      <xdr:nvCxnSpPr>
        <xdr:cNvPr id="834" name="直線コネクタ 833"/>
        <xdr:cNvCxnSpPr/>
      </xdr:nvCxnSpPr>
      <xdr:spPr>
        <a:xfrm flipV="1">
          <a:off x="19545300" y="12791868"/>
          <a:ext cx="889000" cy="6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6" name="テキスト ボックス 835"/>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164663</xdr:rowOff>
    </xdr:from>
    <xdr:to>
      <xdr:col>28</xdr:col>
      <xdr:colOff>314325</xdr:colOff>
      <xdr:row>75</xdr:row>
      <xdr:rowOff>45250</xdr:rowOff>
    </xdr:to>
    <xdr:cxnSp macro="">
      <xdr:nvCxnSpPr>
        <xdr:cNvPr id="837" name="直線コネクタ 836"/>
        <xdr:cNvCxnSpPr/>
      </xdr:nvCxnSpPr>
      <xdr:spPr>
        <a:xfrm flipV="1">
          <a:off x="18656300" y="12851963"/>
          <a:ext cx="889000" cy="5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9" name="テキスト ボックス 838"/>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1" name="テキスト ボックス 840"/>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13950</xdr:rowOff>
    </xdr:from>
    <xdr:to>
      <xdr:col>32</xdr:col>
      <xdr:colOff>238125</xdr:colOff>
      <xdr:row>75</xdr:row>
      <xdr:rowOff>115550</xdr:rowOff>
    </xdr:to>
    <xdr:sp macro="" textlink="">
      <xdr:nvSpPr>
        <xdr:cNvPr id="847" name="円/楕円 846"/>
        <xdr:cNvSpPr/>
      </xdr:nvSpPr>
      <xdr:spPr>
        <a:xfrm>
          <a:off x="22110700" y="128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36827</xdr:rowOff>
    </xdr:from>
    <xdr:ext cx="599010" cy="259045"/>
    <xdr:sp macro="" textlink="">
      <xdr:nvSpPr>
        <xdr:cNvPr id="848" name="繰出金該当値テキスト"/>
        <xdr:cNvSpPr txBox="1"/>
      </xdr:nvSpPr>
      <xdr:spPr>
        <a:xfrm>
          <a:off x="22212300" y="1272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174,672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29384</xdr:rowOff>
    </xdr:from>
    <xdr:to>
      <xdr:col>31</xdr:col>
      <xdr:colOff>85725</xdr:colOff>
      <xdr:row>75</xdr:row>
      <xdr:rowOff>130984</xdr:rowOff>
    </xdr:to>
    <xdr:sp macro="" textlink="">
      <xdr:nvSpPr>
        <xdr:cNvPr id="849" name="円/楕円 848"/>
        <xdr:cNvSpPr/>
      </xdr:nvSpPr>
      <xdr:spPr>
        <a:xfrm>
          <a:off x="21272500" y="1288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147511</xdr:rowOff>
    </xdr:from>
    <xdr:ext cx="599010" cy="259045"/>
    <xdr:sp macro="" textlink="">
      <xdr:nvSpPr>
        <xdr:cNvPr id="850" name="テキスト ボックス 849"/>
        <xdr:cNvSpPr txBox="1"/>
      </xdr:nvSpPr>
      <xdr:spPr>
        <a:xfrm>
          <a:off x="21023794" y="12663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170,621</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53768</xdr:rowOff>
    </xdr:from>
    <xdr:to>
      <xdr:col>29</xdr:col>
      <xdr:colOff>568325</xdr:colOff>
      <xdr:row>74</xdr:row>
      <xdr:rowOff>155368</xdr:rowOff>
    </xdr:to>
    <xdr:sp macro="" textlink="">
      <xdr:nvSpPr>
        <xdr:cNvPr id="851" name="円/楕円 850"/>
        <xdr:cNvSpPr/>
      </xdr:nvSpPr>
      <xdr:spPr>
        <a:xfrm>
          <a:off x="20383500" y="127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445</xdr:rowOff>
    </xdr:from>
    <xdr:ext cx="599010" cy="259045"/>
    <xdr:sp macro="" textlink="">
      <xdr:nvSpPr>
        <xdr:cNvPr id="852" name="テキスト ボックス 851"/>
        <xdr:cNvSpPr txBox="1"/>
      </xdr:nvSpPr>
      <xdr:spPr>
        <a:xfrm>
          <a:off x="20134794" y="1251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209,221</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113863</xdr:rowOff>
    </xdr:from>
    <xdr:to>
      <xdr:col>28</xdr:col>
      <xdr:colOff>365125</xdr:colOff>
      <xdr:row>75</xdr:row>
      <xdr:rowOff>44013</xdr:rowOff>
    </xdr:to>
    <xdr:sp macro="" textlink="">
      <xdr:nvSpPr>
        <xdr:cNvPr id="853" name="円/楕円 852"/>
        <xdr:cNvSpPr/>
      </xdr:nvSpPr>
      <xdr:spPr>
        <a:xfrm>
          <a:off x="19494500" y="1280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60540</xdr:rowOff>
    </xdr:from>
    <xdr:ext cx="599010" cy="259045"/>
    <xdr:sp macro="" textlink="">
      <xdr:nvSpPr>
        <xdr:cNvPr id="854" name="テキスト ボックス 853"/>
        <xdr:cNvSpPr txBox="1"/>
      </xdr:nvSpPr>
      <xdr:spPr>
        <a:xfrm>
          <a:off x="19245794" y="1257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193,448</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165900</xdr:rowOff>
    </xdr:from>
    <xdr:to>
      <xdr:col>27</xdr:col>
      <xdr:colOff>161925</xdr:colOff>
      <xdr:row>75</xdr:row>
      <xdr:rowOff>96050</xdr:rowOff>
    </xdr:to>
    <xdr:sp macro="" textlink="">
      <xdr:nvSpPr>
        <xdr:cNvPr id="855" name="円/楕円 854"/>
        <xdr:cNvSpPr/>
      </xdr:nvSpPr>
      <xdr:spPr>
        <a:xfrm>
          <a:off x="18605500" y="128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112577</xdr:rowOff>
    </xdr:from>
    <xdr:ext cx="599010" cy="259045"/>
    <xdr:sp macro="" textlink="">
      <xdr:nvSpPr>
        <xdr:cNvPr id="856" name="テキスト ボックス 855"/>
        <xdr:cNvSpPr txBox="1"/>
      </xdr:nvSpPr>
      <xdr:spPr>
        <a:xfrm>
          <a:off x="18356794" y="1262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179,790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体としては横ばい傾向である。普通建設事業費が急激に伸びているのは、特別養護老人ホーム建設にかかる費用６億円が増額となっているためである。今後は公債費償還額の増加を鑑み、減債基金等の積立金額の増加も行っていく必要が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北海道積丹町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2,261
2,259
238.14
3,734,153
3,541,084
137,431
1,911,554
3,484,492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71.3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35671</xdr:rowOff>
    </xdr:from>
    <xdr:to>
      <xdr:col>6</xdr:col>
      <xdr:colOff>511175</xdr:colOff>
      <xdr:row>37</xdr:row>
      <xdr:rowOff>68377</xdr:rowOff>
    </xdr:to>
    <xdr:cxnSp macro="">
      <xdr:nvCxnSpPr>
        <xdr:cNvPr id="62" name="直線コネクタ 61"/>
        <xdr:cNvCxnSpPr/>
      </xdr:nvCxnSpPr>
      <xdr:spPr>
        <a:xfrm flipV="1">
          <a:off x="3797300" y="6379321"/>
          <a:ext cx="838200" cy="3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68377</xdr:rowOff>
    </xdr:from>
    <xdr:to>
      <xdr:col>5</xdr:col>
      <xdr:colOff>358775</xdr:colOff>
      <xdr:row>37</xdr:row>
      <xdr:rowOff>95760</xdr:rowOff>
    </xdr:to>
    <xdr:cxnSp macro="">
      <xdr:nvCxnSpPr>
        <xdr:cNvPr id="65" name="直線コネクタ 64"/>
        <xdr:cNvCxnSpPr/>
      </xdr:nvCxnSpPr>
      <xdr:spPr>
        <a:xfrm flipV="1">
          <a:off x="2908300" y="6412027"/>
          <a:ext cx="889000" cy="2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72590</xdr:rowOff>
    </xdr:from>
    <xdr:to>
      <xdr:col>4</xdr:col>
      <xdr:colOff>155575</xdr:colOff>
      <xdr:row>37</xdr:row>
      <xdr:rowOff>95760</xdr:rowOff>
    </xdr:to>
    <xdr:cxnSp macro="">
      <xdr:nvCxnSpPr>
        <xdr:cNvPr id="68" name="直線コネクタ 67"/>
        <xdr:cNvCxnSpPr/>
      </xdr:nvCxnSpPr>
      <xdr:spPr>
        <a:xfrm>
          <a:off x="2019300" y="6416240"/>
          <a:ext cx="889000" cy="2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50073</xdr:rowOff>
    </xdr:from>
    <xdr:to>
      <xdr:col>2</xdr:col>
      <xdr:colOff>638175</xdr:colOff>
      <xdr:row>37</xdr:row>
      <xdr:rowOff>72590</xdr:rowOff>
    </xdr:to>
    <xdr:cxnSp macro="">
      <xdr:nvCxnSpPr>
        <xdr:cNvPr id="71" name="直線コネクタ 70"/>
        <xdr:cNvCxnSpPr/>
      </xdr:nvCxnSpPr>
      <xdr:spPr>
        <a:xfrm>
          <a:off x="1130300" y="6393723"/>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156321</xdr:rowOff>
    </xdr:from>
    <xdr:to>
      <xdr:col>6</xdr:col>
      <xdr:colOff>561975</xdr:colOff>
      <xdr:row>37</xdr:row>
      <xdr:rowOff>86471</xdr:rowOff>
    </xdr:to>
    <xdr:sp macro="" textlink="">
      <xdr:nvSpPr>
        <xdr:cNvPr id="81" name="円/楕円 80"/>
        <xdr:cNvSpPr/>
      </xdr:nvSpPr>
      <xdr:spPr>
        <a:xfrm>
          <a:off x="4584700" y="632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7748</xdr:rowOff>
    </xdr:from>
    <xdr:ext cx="534377" cy="259045"/>
    <xdr:sp macro="" textlink="">
      <xdr:nvSpPr>
        <xdr:cNvPr id="82" name="議会費該当値テキスト"/>
        <xdr:cNvSpPr txBox="1"/>
      </xdr:nvSpPr>
      <xdr:spPr>
        <a:xfrm>
          <a:off x="4686300" y="617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24,871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17577</xdr:rowOff>
    </xdr:from>
    <xdr:to>
      <xdr:col>5</xdr:col>
      <xdr:colOff>409575</xdr:colOff>
      <xdr:row>37</xdr:row>
      <xdr:rowOff>119177</xdr:rowOff>
    </xdr:to>
    <xdr:sp macro="" textlink="">
      <xdr:nvSpPr>
        <xdr:cNvPr id="83" name="円/楕円 82"/>
        <xdr:cNvSpPr/>
      </xdr:nvSpPr>
      <xdr:spPr>
        <a:xfrm>
          <a:off x="3746500" y="636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135704</xdr:rowOff>
    </xdr:from>
    <xdr:ext cx="534377" cy="259045"/>
    <xdr:sp macro="" textlink="">
      <xdr:nvSpPr>
        <xdr:cNvPr id="84" name="テキスト ボックス 83"/>
        <xdr:cNvSpPr txBox="1"/>
      </xdr:nvSpPr>
      <xdr:spPr>
        <a:xfrm>
          <a:off x="3530111" y="613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22,868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44960</xdr:rowOff>
    </xdr:from>
    <xdr:to>
      <xdr:col>4</xdr:col>
      <xdr:colOff>206375</xdr:colOff>
      <xdr:row>37</xdr:row>
      <xdr:rowOff>146560</xdr:rowOff>
    </xdr:to>
    <xdr:sp macro="" textlink="">
      <xdr:nvSpPr>
        <xdr:cNvPr id="85" name="円/楕円 84"/>
        <xdr:cNvSpPr/>
      </xdr:nvSpPr>
      <xdr:spPr>
        <a:xfrm>
          <a:off x="2857500" y="638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163087</xdr:rowOff>
    </xdr:from>
    <xdr:ext cx="534377" cy="259045"/>
    <xdr:sp macro="" textlink="">
      <xdr:nvSpPr>
        <xdr:cNvPr id="86" name="テキスト ボックス 85"/>
        <xdr:cNvSpPr txBox="1"/>
      </xdr:nvSpPr>
      <xdr:spPr>
        <a:xfrm>
          <a:off x="2641111" y="616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21790</xdr:rowOff>
    </xdr:from>
    <xdr:to>
      <xdr:col>3</xdr:col>
      <xdr:colOff>3175</xdr:colOff>
      <xdr:row>37</xdr:row>
      <xdr:rowOff>123390</xdr:rowOff>
    </xdr:to>
    <xdr:sp macro="" textlink="">
      <xdr:nvSpPr>
        <xdr:cNvPr id="87" name="円/楕円 86"/>
        <xdr:cNvSpPr/>
      </xdr:nvSpPr>
      <xdr:spPr>
        <a:xfrm>
          <a:off x="1968500" y="636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139917</xdr:rowOff>
    </xdr:from>
    <xdr:ext cx="534377" cy="259045"/>
    <xdr:sp macro="" textlink="">
      <xdr:nvSpPr>
        <xdr:cNvPr id="88" name="テキスト ボックス 87"/>
        <xdr:cNvSpPr txBox="1"/>
      </xdr:nvSpPr>
      <xdr:spPr>
        <a:xfrm>
          <a:off x="1752111" y="614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170723</xdr:rowOff>
    </xdr:from>
    <xdr:to>
      <xdr:col>1</xdr:col>
      <xdr:colOff>485775</xdr:colOff>
      <xdr:row>37</xdr:row>
      <xdr:rowOff>100873</xdr:rowOff>
    </xdr:to>
    <xdr:sp macro="" textlink="">
      <xdr:nvSpPr>
        <xdr:cNvPr id="89" name="円/楕円 88"/>
        <xdr:cNvSpPr/>
      </xdr:nvSpPr>
      <xdr:spPr>
        <a:xfrm>
          <a:off x="1079500" y="634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117400</xdr:rowOff>
    </xdr:from>
    <xdr:ext cx="534377" cy="259045"/>
    <xdr:sp macro="" textlink="">
      <xdr:nvSpPr>
        <xdr:cNvPr id="90" name="テキスト ボックス 89"/>
        <xdr:cNvSpPr txBox="1"/>
      </xdr:nvSpPr>
      <xdr:spPr>
        <a:xfrm>
          <a:off x="863111" y="611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90387</xdr:rowOff>
    </xdr:from>
    <xdr:to>
      <xdr:col>6</xdr:col>
      <xdr:colOff>511175</xdr:colOff>
      <xdr:row>57</xdr:row>
      <xdr:rowOff>122013</xdr:rowOff>
    </xdr:to>
    <xdr:cxnSp macro="">
      <xdr:nvCxnSpPr>
        <xdr:cNvPr id="121" name="直線コネクタ 120"/>
        <xdr:cNvCxnSpPr/>
      </xdr:nvCxnSpPr>
      <xdr:spPr>
        <a:xfrm flipV="1">
          <a:off x="3797300" y="9863037"/>
          <a:ext cx="838200" cy="3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122013</xdr:rowOff>
    </xdr:from>
    <xdr:to>
      <xdr:col>5</xdr:col>
      <xdr:colOff>358775</xdr:colOff>
      <xdr:row>57</xdr:row>
      <xdr:rowOff>156099</xdr:rowOff>
    </xdr:to>
    <xdr:cxnSp macro="">
      <xdr:nvCxnSpPr>
        <xdr:cNvPr id="124" name="直線コネクタ 123"/>
        <xdr:cNvCxnSpPr/>
      </xdr:nvCxnSpPr>
      <xdr:spPr>
        <a:xfrm flipV="1">
          <a:off x="2908300" y="9894663"/>
          <a:ext cx="889000" cy="3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116081</xdr:rowOff>
    </xdr:from>
    <xdr:to>
      <xdr:col>4</xdr:col>
      <xdr:colOff>155575</xdr:colOff>
      <xdr:row>57</xdr:row>
      <xdr:rowOff>156099</xdr:rowOff>
    </xdr:to>
    <xdr:cxnSp macro="">
      <xdr:nvCxnSpPr>
        <xdr:cNvPr id="127" name="直線コネクタ 126"/>
        <xdr:cNvCxnSpPr/>
      </xdr:nvCxnSpPr>
      <xdr:spPr>
        <a:xfrm>
          <a:off x="2019300" y="9888731"/>
          <a:ext cx="889000" cy="4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116081</xdr:rowOff>
    </xdr:from>
    <xdr:to>
      <xdr:col>2</xdr:col>
      <xdr:colOff>638175</xdr:colOff>
      <xdr:row>58</xdr:row>
      <xdr:rowOff>11466</xdr:rowOff>
    </xdr:to>
    <xdr:cxnSp macro="">
      <xdr:nvCxnSpPr>
        <xdr:cNvPr id="130" name="直線コネクタ 129"/>
        <xdr:cNvCxnSpPr/>
      </xdr:nvCxnSpPr>
      <xdr:spPr>
        <a:xfrm flipV="1">
          <a:off x="1130300" y="9888731"/>
          <a:ext cx="889000" cy="6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33507</xdr:rowOff>
    </xdr:from>
    <xdr:ext cx="599010" cy="259045"/>
    <xdr:sp macro="" textlink="">
      <xdr:nvSpPr>
        <xdr:cNvPr id="132" name="テキスト ボックス 131"/>
        <xdr:cNvSpPr txBox="1"/>
      </xdr:nvSpPr>
      <xdr:spPr>
        <a:xfrm>
          <a:off x="1719794" y="997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39587</xdr:rowOff>
    </xdr:from>
    <xdr:to>
      <xdr:col>6</xdr:col>
      <xdr:colOff>561975</xdr:colOff>
      <xdr:row>57</xdr:row>
      <xdr:rowOff>141187</xdr:rowOff>
    </xdr:to>
    <xdr:sp macro="" textlink="">
      <xdr:nvSpPr>
        <xdr:cNvPr id="140" name="円/楕円 139"/>
        <xdr:cNvSpPr/>
      </xdr:nvSpPr>
      <xdr:spPr>
        <a:xfrm>
          <a:off x="4584700" y="98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62464</xdr:rowOff>
    </xdr:from>
    <xdr:ext cx="599010" cy="259045"/>
    <xdr:sp macro="" textlink="">
      <xdr:nvSpPr>
        <xdr:cNvPr id="141" name="総務費該当値テキスト"/>
        <xdr:cNvSpPr txBox="1"/>
      </xdr:nvSpPr>
      <xdr:spPr>
        <a:xfrm>
          <a:off x="4686300" y="9663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322,801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71213</xdr:rowOff>
    </xdr:from>
    <xdr:to>
      <xdr:col>5</xdr:col>
      <xdr:colOff>409575</xdr:colOff>
      <xdr:row>58</xdr:row>
      <xdr:rowOff>1363</xdr:rowOff>
    </xdr:to>
    <xdr:sp macro="" textlink="">
      <xdr:nvSpPr>
        <xdr:cNvPr id="142" name="円/楕円 141"/>
        <xdr:cNvSpPr/>
      </xdr:nvSpPr>
      <xdr:spPr>
        <a:xfrm>
          <a:off x="3746500" y="98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17890</xdr:rowOff>
    </xdr:from>
    <xdr:ext cx="599010" cy="259045"/>
    <xdr:sp macro="" textlink="">
      <xdr:nvSpPr>
        <xdr:cNvPr id="143" name="テキスト ボックス 142"/>
        <xdr:cNvSpPr txBox="1"/>
      </xdr:nvSpPr>
      <xdr:spPr>
        <a:xfrm>
          <a:off x="3497794" y="961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293,748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105299</xdr:rowOff>
    </xdr:from>
    <xdr:to>
      <xdr:col>4</xdr:col>
      <xdr:colOff>206375</xdr:colOff>
      <xdr:row>58</xdr:row>
      <xdr:rowOff>35449</xdr:rowOff>
    </xdr:to>
    <xdr:sp macro="" textlink="">
      <xdr:nvSpPr>
        <xdr:cNvPr id="144" name="円/楕円 143"/>
        <xdr:cNvSpPr/>
      </xdr:nvSpPr>
      <xdr:spPr>
        <a:xfrm>
          <a:off x="2857500" y="987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51976</xdr:rowOff>
    </xdr:from>
    <xdr:ext cx="599010" cy="259045"/>
    <xdr:sp macro="" textlink="">
      <xdr:nvSpPr>
        <xdr:cNvPr id="145" name="テキスト ボックス 144"/>
        <xdr:cNvSpPr txBox="1"/>
      </xdr:nvSpPr>
      <xdr:spPr>
        <a:xfrm>
          <a:off x="2608794" y="9653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262,435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65281</xdr:rowOff>
    </xdr:from>
    <xdr:to>
      <xdr:col>3</xdr:col>
      <xdr:colOff>3175</xdr:colOff>
      <xdr:row>57</xdr:row>
      <xdr:rowOff>166881</xdr:rowOff>
    </xdr:to>
    <xdr:sp macro="" textlink="">
      <xdr:nvSpPr>
        <xdr:cNvPr id="146" name="円/楕円 145"/>
        <xdr:cNvSpPr/>
      </xdr:nvSpPr>
      <xdr:spPr>
        <a:xfrm>
          <a:off x="1968500" y="983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11958</xdr:rowOff>
    </xdr:from>
    <xdr:ext cx="599010" cy="259045"/>
    <xdr:sp macro="" textlink="">
      <xdr:nvSpPr>
        <xdr:cNvPr id="147" name="テキスト ボックス 146"/>
        <xdr:cNvSpPr txBox="1"/>
      </xdr:nvSpPr>
      <xdr:spPr>
        <a:xfrm>
          <a:off x="1719794" y="9613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299,198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132116</xdr:rowOff>
    </xdr:from>
    <xdr:to>
      <xdr:col>1</xdr:col>
      <xdr:colOff>485775</xdr:colOff>
      <xdr:row>58</xdr:row>
      <xdr:rowOff>62266</xdr:rowOff>
    </xdr:to>
    <xdr:sp macro="" textlink="">
      <xdr:nvSpPr>
        <xdr:cNvPr id="148" name="円/楕円 147"/>
        <xdr:cNvSpPr/>
      </xdr:nvSpPr>
      <xdr:spPr>
        <a:xfrm>
          <a:off x="1079500" y="990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53393</xdr:rowOff>
    </xdr:from>
    <xdr:ext cx="599010" cy="259045"/>
    <xdr:sp macro="" textlink="">
      <xdr:nvSpPr>
        <xdr:cNvPr id="149" name="テキスト ボックス 148"/>
        <xdr:cNvSpPr txBox="1"/>
      </xdr:nvSpPr>
      <xdr:spPr>
        <a:xfrm>
          <a:off x="830794" y="999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237,800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87879</xdr:rowOff>
    </xdr:from>
    <xdr:to>
      <xdr:col>6</xdr:col>
      <xdr:colOff>511175</xdr:colOff>
      <xdr:row>77</xdr:row>
      <xdr:rowOff>128324</xdr:rowOff>
    </xdr:to>
    <xdr:cxnSp macro="">
      <xdr:nvCxnSpPr>
        <xdr:cNvPr id="178" name="直線コネクタ 177"/>
        <xdr:cNvCxnSpPr/>
      </xdr:nvCxnSpPr>
      <xdr:spPr>
        <a:xfrm flipV="1">
          <a:off x="3797300" y="12946629"/>
          <a:ext cx="838200" cy="38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128324</xdr:rowOff>
    </xdr:from>
    <xdr:to>
      <xdr:col>5</xdr:col>
      <xdr:colOff>358775</xdr:colOff>
      <xdr:row>77</xdr:row>
      <xdr:rowOff>134431</xdr:rowOff>
    </xdr:to>
    <xdr:cxnSp macro="">
      <xdr:nvCxnSpPr>
        <xdr:cNvPr id="181" name="直線コネクタ 180"/>
        <xdr:cNvCxnSpPr/>
      </xdr:nvCxnSpPr>
      <xdr:spPr>
        <a:xfrm flipV="1">
          <a:off x="2908300" y="13329974"/>
          <a:ext cx="8890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134431</xdr:rowOff>
    </xdr:from>
    <xdr:to>
      <xdr:col>4</xdr:col>
      <xdr:colOff>155575</xdr:colOff>
      <xdr:row>77</xdr:row>
      <xdr:rowOff>154062</xdr:rowOff>
    </xdr:to>
    <xdr:cxnSp macro="">
      <xdr:nvCxnSpPr>
        <xdr:cNvPr id="184" name="直線コネクタ 183"/>
        <xdr:cNvCxnSpPr/>
      </xdr:nvCxnSpPr>
      <xdr:spPr>
        <a:xfrm flipV="1">
          <a:off x="2019300" y="13336081"/>
          <a:ext cx="889000" cy="1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14583</xdr:rowOff>
    </xdr:from>
    <xdr:ext cx="599010" cy="259045"/>
    <xdr:sp macro="" textlink="">
      <xdr:nvSpPr>
        <xdr:cNvPr id="186" name="テキスト ボックス 185"/>
        <xdr:cNvSpPr txBox="1"/>
      </xdr:nvSpPr>
      <xdr:spPr>
        <a:xfrm>
          <a:off x="2608794" y="1338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154062</xdr:rowOff>
    </xdr:from>
    <xdr:to>
      <xdr:col>2</xdr:col>
      <xdr:colOff>638175</xdr:colOff>
      <xdr:row>77</xdr:row>
      <xdr:rowOff>161854</xdr:rowOff>
    </xdr:to>
    <xdr:cxnSp macro="">
      <xdr:nvCxnSpPr>
        <xdr:cNvPr id="187" name="直線コネクタ 186"/>
        <xdr:cNvCxnSpPr/>
      </xdr:nvCxnSpPr>
      <xdr:spPr>
        <a:xfrm flipV="1">
          <a:off x="1130300" y="13355712"/>
          <a:ext cx="889000" cy="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37079</xdr:rowOff>
    </xdr:from>
    <xdr:to>
      <xdr:col>6</xdr:col>
      <xdr:colOff>561975</xdr:colOff>
      <xdr:row>75</xdr:row>
      <xdr:rowOff>138679</xdr:rowOff>
    </xdr:to>
    <xdr:sp macro="" textlink="">
      <xdr:nvSpPr>
        <xdr:cNvPr id="197" name="円/楕円 196"/>
        <xdr:cNvSpPr/>
      </xdr:nvSpPr>
      <xdr:spPr>
        <a:xfrm>
          <a:off x="4584700" y="128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59956</xdr:rowOff>
    </xdr:from>
    <xdr:ext cx="599010" cy="259045"/>
    <xdr:sp macro="" textlink="">
      <xdr:nvSpPr>
        <xdr:cNvPr id="198" name="民生費該当値テキスト"/>
        <xdr:cNvSpPr txBox="1"/>
      </xdr:nvSpPr>
      <xdr:spPr>
        <a:xfrm>
          <a:off x="4686300" y="1274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505,804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77524</xdr:rowOff>
    </xdr:from>
    <xdr:to>
      <xdr:col>5</xdr:col>
      <xdr:colOff>409575</xdr:colOff>
      <xdr:row>78</xdr:row>
      <xdr:rowOff>7674</xdr:rowOff>
    </xdr:to>
    <xdr:sp macro="" textlink="">
      <xdr:nvSpPr>
        <xdr:cNvPr id="199" name="円/楕円 198"/>
        <xdr:cNvSpPr/>
      </xdr:nvSpPr>
      <xdr:spPr>
        <a:xfrm>
          <a:off x="3746500" y="1327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170251</xdr:rowOff>
    </xdr:from>
    <xdr:ext cx="599010" cy="259045"/>
    <xdr:sp macro="" textlink="">
      <xdr:nvSpPr>
        <xdr:cNvPr id="200" name="テキスト ボックス 199"/>
        <xdr:cNvSpPr txBox="1"/>
      </xdr:nvSpPr>
      <xdr:spPr>
        <a:xfrm>
          <a:off x="3497794" y="133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203,958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83631</xdr:rowOff>
    </xdr:from>
    <xdr:to>
      <xdr:col>4</xdr:col>
      <xdr:colOff>206375</xdr:colOff>
      <xdr:row>78</xdr:row>
      <xdr:rowOff>13781</xdr:rowOff>
    </xdr:to>
    <xdr:sp macro="" textlink="">
      <xdr:nvSpPr>
        <xdr:cNvPr id="201" name="円/楕円 200"/>
        <xdr:cNvSpPr/>
      </xdr:nvSpPr>
      <xdr:spPr>
        <a:xfrm>
          <a:off x="2857500" y="132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30308</xdr:rowOff>
    </xdr:from>
    <xdr:ext cx="599010" cy="259045"/>
    <xdr:sp macro="" textlink="">
      <xdr:nvSpPr>
        <xdr:cNvPr id="202" name="テキスト ボックス 201"/>
        <xdr:cNvSpPr txBox="1"/>
      </xdr:nvSpPr>
      <xdr:spPr>
        <a:xfrm>
          <a:off x="2608794" y="1306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199,149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103262</xdr:rowOff>
    </xdr:from>
    <xdr:to>
      <xdr:col>3</xdr:col>
      <xdr:colOff>3175</xdr:colOff>
      <xdr:row>78</xdr:row>
      <xdr:rowOff>33412</xdr:rowOff>
    </xdr:to>
    <xdr:sp macro="" textlink="">
      <xdr:nvSpPr>
        <xdr:cNvPr id="203" name="円/楕円 202"/>
        <xdr:cNvSpPr/>
      </xdr:nvSpPr>
      <xdr:spPr>
        <a:xfrm>
          <a:off x="1968500" y="1330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24539</xdr:rowOff>
    </xdr:from>
    <xdr:ext cx="599010" cy="259045"/>
    <xdr:sp macro="" textlink="">
      <xdr:nvSpPr>
        <xdr:cNvPr id="204" name="テキスト ボックス 203"/>
        <xdr:cNvSpPr txBox="1"/>
      </xdr:nvSpPr>
      <xdr:spPr>
        <a:xfrm>
          <a:off x="1719794" y="13397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183,692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111054</xdr:rowOff>
    </xdr:from>
    <xdr:to>
      <xdr:col>1</xdr:col>
      <xdr:colOff>485775</xdr:colOff>
      <xdr:row>78</xdr:row>
      <xdr:rowOff>41204</xdr:rowOff>
    </xdr:to>
    <xdr:sp macro="" textlink="">
      <xdr:nvSpPr>
        <xdr:cNvPr id="205" name="円/楕円 204"/>
        <xdr:cNvSpPr/>
      </xdr:nvSpPr>
      <xdr:spPr>
        <a:xfrm>
          <a:off x="1079500" y="1331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32331</xdr:rowOff>
    </xdr:from>
    <xdr:ext cx="599010" cy="259045"/>
    <xdr:sp macro="" textlink="">
      <xdr:nvSpPr>
        <xdr:cNvPr id="206" name="テキスト ボックス 205"/>
        <xdr:cNvSpPr txBox="1"/>
      </xdr:nvSpPr>
      <xdr:spPr>
        <a:xfrm>
          <a:off x="830794" y="1340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149541</xdr:rowOff>
    </xdr:from>
    <xdr:to>
      <xdr:col>6</xdr:col>
      <xdr:colOff>511175</xdr:colOff>
      <xdr:row>96</xdr:row>
      <xdr:rowOff>158345</xdr:rowOff>
    </xdr:to>
    <xdr:cxnSp macro="">
      <xdr:nvCxnSpPr>
        <xdr:cNvPr id="235" name="直線コネクタ 234"/>
        <xdr:cNvCxnSpPr/>
      </xdr:nvCxnSpPr>
      <xdr:spPr>
        <a:xfrm>
          <a:off x="3797300" y="16608741"/>
          <a:ext cx="838200" cy="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149541</xdr:rowOff>
    </xdr:from>
    <xdr:to>
      <xdr:col>5</xdr:col>
      <xdr:colOff>358775</xdr:colOff>
      <xdr:row>97</xdr:row>
      <xdr:rowOff>1763</xdr:rowOff>
    </xdr:to>
    <xdr:cxnSp macro="">
      <xdr:nvCxnSpPr>
        <xdr:cNvPr id="238" name="直線コネクタ 237"/>
        <xdr:cNvCxnSpPr/>
      </xdr:nvCxnSpPr>
      <xdr:spPr>
        <a:xfrm flipV="1">
          <a:off x="2908300" y="16608741"/>
          <a:ext cx="889000" cy="2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23942</xdr:rowOff>
    </xdr:from>
    <xdr:ext cx="599010" cy="259045"/>
    <xdr:sp macro="" textlink="">
      <xdr:nvSpPr>
        <xdr:cNvPr id="240" name="テキスト ボックス 239"/>
        <xdr:cNvSpPr txBox="1"/>
      </xdr:nvSpPr>
      <xdr:spPr>
        <a:xfrm>
          <a:off x="3497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1763</xdr:rowOff>
    </xdr:from>
    <xdr:to>
      <xdr:col>4</xdr:col>
      <xdr:colOff>155575</xdr:colOff>
      <xdr:row>97</xdr:row>
      <xdr:rowOff>27068</xdr:rowOff>
    </xdr:to>
    <xdr:cxnSp macro="">
      <xdr:nvCxnSpPr>
        <xdr:cNvPr id="241" name="直線コネクタ 240"/>
        <xdr:cNvCxnSpPr/>
      </xdr:nvCxnSpPr>
      <xdr:spPr>
        <a:xfrm flipV="1">
          <a:off x="2019300" y="16632413"/>
          <a:ext cx="889000" cy="2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27068</xdr:rowOff>
    </xdr:from>
    <xdr:to>
      <xdr:col>2</xdr:col>
      <xdr:colOff>638175</xdr:colOff>
      <xdr:row>97</xdr:row>
      <xdr:rowOff>61100</xdr:rowOff>
    </xdr:to>
    <xdr:cxnSp macro="">
      <xdr:nvCxnSpPr>
        <xdr:cNvPr id="244" name="直線コネクタ 243"/>
        <xdr:cNvCxnSpPr/>
      </xdr:nvCxnSpPr>
      <xdr:spPr>
        <a:xfrm flipV="1">
          <a:off x="1130300" y="16657718"/>
          <a:ext cx="889000" cy="3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72631</xdr:rowOff>
    </xdr:from>
    <xdr:ext cx="534377" cy="259045"/>
    <xdr:sp macro="" textlink="">
      <xdr:nvSpPr>
        <xdr:cNvPr id="246" name="テキスト ボックス 245"/>
        <xdr:cNvSpPr txBox="1"/>
      </xdr:nvSpPr>
      <xdr:spPr>
        <a:xfrm>
          <a:off x="1752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107545</xdr:rowOff>
    </xdr:from>
    <xdr:to>
      <xdr:col>6</xdr:col>
      <xdr:colOff>561975</xdr:colOff>
      <xdr:row>97</xdr:row>
      <xdr:rowOff>37695</xdr:rowOff>
    </xdr:to>
    <xdr:sp macro="" textlink="">
      <xdr:nvSpPr>
        <xdr:cNvPr id="254" name="円/楕円 253"/>
        <xdr:cNvSpPr/>
      </xdr:nvSpPr>
      <xdr:spPr>
        <a:xfrm>
          <a:off x="4584700" y="1656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130422</xdr:rowOff>
    </xdr:from>
    <xdr:ext cx="599010" cy="259045"/>
    <xdr:sp macro="" textlink="">
      <xdr:nvSpPr>
        <xdr:cNvPr id="255" name="衛生費該当値テキスト"/>
        <xdr:cNvSpPr txBox="1"/>
      </xdr:nvSpPr>
      <xdr:spPr>
        <a:xfrm>
          <a:off x="4686300" y="1641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105,106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98741</xdr:rowOff>
    </xdr:from>
    <xdr:to>
      <xdr:col>5</xdr:col>
      <xdr:colOff>409575</xdr:colOff>
      <xdr:row>97</xdr:row>
      <xdr:rowOff>28891</xdr:rowOff>
    </xdr:to>
    <xdr:sp macro="" textlink="">
      <xdr:nvSpPr>
        <xdr:cNvPr id="256" name="円/楕円 255"/>
        <xdr:cNvSpPr/>
      </xdr:nvSpPr>
      <xdr:spPr>
        <a:xfrm>
          <a:off x="3746500" y="1655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45418</xdr:rowOff>
    </xdr:from>
    <xdr:ext cx="599010" cy="259045"/>
    <xdr:sp macro="" textlink="">
      <xdr:nvSpPr>
        <xdr:cNvPr id="257" name="テキスト ボックス 256"/>
        <xdr:cNvSpPr txBox="1"/>
      </xdr:nvSpPr>
      <xdr:spPr>
        <a:xfrm>
          <a:off x="3497794" y="1633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107,417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122413</xdr:rowOff>
    </xdr:from>
    <xdr:to>
      <xdr:col>4</xdr:col>
      <xdr:colOff>206375</xdr:colOff>
      <xdr:row>97</xdr:row>
      <xdr:rowOff>52563</xdr:rowOff>
    </xdr:to>
    <xdr:sp macro="" textlink="">
      <xdr:nvSpPr>
        <xdr:cNvPr id="258" name="円/楕円 257"/>
        <xdr:cNvSpPr/>
      </xdr:nvSpPr>
      <xdr:spPr>
        <a:xfrm>
          <a:off x="2857500" y="1658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43690</xdr:rowOff>
    </xdr:from>
    <xdr:ext cx="599010" cy="259045"/>
    <xdr:sp macro="" textlink="">
      <xdr:nvSpPr>
        <xdr:cNvPr id="259" name="テキスト ボックス 258"/>
        <xdr:cNvSpPr txBox="1"/>
      </xdr:nvSpPr>
      <xdr:spPr>
        <a:xfrm>
          <a:off x="2608794" y="1667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101,204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147718</xdr:rowOff>
    </xdr:from>
    <xdr:to>
      <xdr:col>3</xdr:col>
      <xdr:colOff>3175</xdr:colOff>
      <xdr:row>97</xdr:row>
      <xdr:rowOff>77868</xdr:rowOff>
    </xdr:to>
    <xdr:sp macro="" textlink="">
      <xdr:nvSpPr>
        <xdr:cNvPr id="260" name="円/楕円 259"/>
        <xdr:cNvSpPr/>
      </xdr:nvSpPr>
      <xdr:spPr>
        <a:xfrm>
          <a:off x="1968500" y="1660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94395</xdr:rowOff>
    </xdr:from>
    <xdr:ext cx="534377" cy="259045"/>
    <xdr:sp macro="" textlink="">
      <xdr:nvSpPr>
        <xdr:cNvPr id="261" name="テキスト ボックス 260"/>
        <xdr:cNvSpPr txBox="1"/>
      </xdr:nvSpPr>
      <xdr:spPr>
        <a:xfrm>
          <a:off x="1752111" y="1638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94,562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10300</xdr:rowOff>
    </xdr:from>
    <xdr:to>
      <xdr:col>1</xdr:col>
      <xdr:colOff>485775</xdr:colOff>
      <xdr:row>97</xdr:row>
      <xdr:rowOff>111900</xdr:rowOff>
    </xdr:to>
    <xdr:sp macro="" textlink="">
      <xdr:nvSpPr>
        <xdr:cNvPr id="262" name="円/楕円 261"/>
        <xdr:cNvSpPr/>
      </xdr:nvSpPr>
      <xdr:spPr>
        <a:xfrm>
          <a:off x="1079500" y="166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103027</xdr:rowOff>
    </xdr:from>
    <xdr:ext cx="534377" cy="259045"/>
    <xdr:sp macro="" textlink="">
      <xdr:nvSpPr>
        <xdr:cNvPr id="263" name="テキスト ボックス 262"/>
        <xdr:cNvSpPr txBox="1"/>
      </xdr:nvSpPr>
      <xdr:spPr>
        <a:xfrm>
          <a:off x="863111" y="1673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30364</xdr:rowOff>
    </xdr:from>
    <xdr:to>
      <xdr:col>15</xdr:col>
      <xdr:colOff>180975</xdr:colOff>
      <xdr:row>39</xdr:row>
      <xdr:rowOff>31344</xdr:rowOff>
    </xdr:to>
    <xdr:cxnSp macro="">
      <xdr:nvCxnSpPr>
        <xdr:cNvPr id="294" name="直線コネクタ 293"/>
        <xdr:cNvCxnSpPr/>
      </xdr:nvCxnSpPr>
      <xdr:spPr>
        <a:xfrm>
          <a:off x="9639300" y="6716914"/>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10406</xdr:rowOff>
    </xdr:from>
    <xdr:ext cx="378565" cy="259045"/>
    <xdr:sp macro="" textlink="">
      <xdr:nvSpPr>
        <xdr:cNvPr id="295" name="労働費平均値テキスト"/>
        <xdr:cNvSpPr txBox="1"/>
      </xdr:nvSpPr>
      <xdr:spPr>
        <a:xfrm>
          <a:off x="10528300" y="6696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30364</xdr:rowOff>
    </xdr:from>
    <xdr:to>
      <xdr:col>14</xdr:col>
      <xdr:colOff>28575</xdr:colOff>
      <xdr:row>39</xdr:row>
      <xdr:rowOff>36912</xdr:rowOff>
    </xdr:to>
    <xdr:cxnSp macro="">
      <xdr:nvCxnSpPr>
        <xdr:cNvPr id="297" name="直線コネクタ 296"/>
        <xdr:cNvCxnSpPr/>
      </xdr:nvCxnSpPr>
      <xdr:spPr>
        <a:xfrm flipV="1">
          <a:off x="8750300" y="6716914"/>
          <a:ext cx="889000" cy="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95037</xdr:rowOff>
    </xdr:from>
    <xdr:ext cx="469744" cy="259045"/>
    <xdr:sp macro="" textlink="">
      <xdr:nvSpPr>
        <xdr:cNvPr id="299" name="テキスト ボックス 298"/>
        <xdr:cNvSpPr txBox="1"/>
      </xdr:nvSpPr>
      <xdr:spPr>
        <a:xfrm>
          <a:off x="9404427" y="67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35768</xdr:rowOff>
    </xdr:from>
    <xdr:to>
      <xdr:col>12</xdr:col>
      <xdr:colOff>511175</xdr:colOff>
      <xdr:row>39</xdr:row>
      <xdr:rowOff>36912</xdr:rowOff>
    </xdr:to>
    <xdr:cxnSp macro="">
      <xdr:nvCxnSpPr>
        <xdr:cNvPr id="300" name="直線コネクタ 299"/>
        <xdr:cNvCxnSpPr/>
      </xdr:nvCxnSpPr>
      <xdr:spPr>
        <a:xfrm>
          <a:off x="7861300" y="6722318"/>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1642</xdr:rowOff>
    </xdr:from>
    <xdr:to>
      <xdr:col>11</xdr:col>
      <xdr:colOff>307975</xdr:colOff>
      <xdr:row>39</xdr:row>
      <xdr:rowOff>35768</xdr:rowOff>
    </xdr:to>
    <xdr:cxnSp macro="">
      <xdr:nvCxnSpPr>
        <xdr:cNvPr id="303" name="直線コネクタ 302"/>
        <xdr:cNvCxnSpPr/>
      </xdr:nvCxnSpPr>
      <xdr:spPr>
        <a:xfrm>
          <a:off x="6972300" y="6688192"/>
          <a:ext cx="889000" cy="3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151994</xdr:rowOff>
    </xdr:from>
    <xdr:to>
      <xdr:col>15</xdr:col>
      <xdr:colOff>231775</xdr:colOff>
      <xdr:row>39</xdr:row>
      <xdr:rowOff>82144</xdr:rowOff>
    </xdr:to>
    <xdr:sp macro="" textlink="">
      <xdr:nvSpPr>
        <xdr:cNvPr id="313" name="円/楕円 312"/>
        <xdr:cNvSpPr/>
      </xdr:nvSpPr>
      <xdr:spPr>
        <a:xfrm>
          <a:off x="10426700" y="666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111370</xdr:rowOff>
    </xdr:from>
    <xdr:ext cx="469744" cy="259045"/>
    <xdr:sp macro="" textlink="">
      <xdr:nvSpPr>
        <xdr:cNvPr id="314" name="労働費該当値テキスト"/>
        <xdr:cNvSpPr txBox="1"/>
      </xdr:nvSpPr>
      <xdr:spPr>
        <a:xfrm>
          <a:off x="10528300" y="645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151014</xdr:rowOff>
    </xdr:from>
    <xdr:to>
      <xdr:col>14</xdr:col>
      <xdr:colOff>79375</xdr:colOff>
      <xdr:row>39</xdr:row>
      <xdr:rowOff>81164</xdr:rowOff>
    </xdr:to>
    <xdr:sp macro="" textlink="">
      <xdr:nvSpPr>
        <xdr:cNvPr id="315" name="円/楕円 314"/>
        <xdr:cNvSpPr/>
      </xdr:nvSpPr>
      <xdr:spPr>
        <a:xfrm>
          <a:off x="9588500" y="666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97691</xdr:rowOff>
    </xdr:from>
    <xdr:ext cx="469744" cy="259045"/>
    <xdr:sp macro="" textlink="">
      <xdr:nvSpPr>
        <xdr:cNvPr id="316" name="テキスト ボックス 315"/>
        <xdr:cNvSpPr txBox="1"/>
      </xdr:nvSpPr>
      <xdr:spPr>
        <a:xfrm>
          <a:off x="9404427" y="644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157562</xdr:rowOff>
    </xdr:from>
    <xdr:to>
      <xdr:col>12</xdr:col>
      <xdr:colOff>561975</xdr:colOff>
      <xdr:row>39</xdr:row>
      <xdr:rowOff>87712</xdr:rowOff>
    </xdr:to>
    <xdr:sp macro="" textlink="">
      <xdr:nvSpPr>
        <xdr:cNvPr id="317" name="円/楕円 316"/>
        <xdr:cNvSpPr/>
      </xdr:nvSpPr>
      <xdr:spPr>
        <a:xfrm>
          <a:off x="8699500" y="667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78839</xdr:rowOff>
    </xdr:from>
    <xdr:ext cx="469744" cy="259045"/>
    <xdr:sp macro="" textlink="">
      <xdr:nvSpPr>
        <xdr:cNvPr id="318" name="テキスト ボックス 317"/>
        <xdr:cNvSpPr txBox="1"/>
      </xdr:nvSpPr>
      <xdr:spPr>
        <a:xfrm>
          <a:off x="8515427" y="676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156418</xdr:rowOff>
    </xdr:from>
    <xdr:to>
      <xdr:col>11</xdr:col>
      <xdr:colOff>358775</xdr:colOff>
      <xdr:row>39</xdr:row>
      <xdr:rowOff>86568</xdr:rowOff>
    </xdr:to>
    <xdr:sp macro="" textlink="">
      <xdr:nvSpPr>
        <xdr:cNvPr id="319" name="円/楕円 318"/>
        <xdr:cNvSpPr/>
      </xdr:nvSpPr>
      <xdr:spPr>
        <a:xfrm>
          <a:off x="7810500" y="667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77695</xdr:rowOff>
    </xdr:from>
    <xdr:ext cx="469744" cy="259045"/>
    <xdr:sp macro="" textlink="">
      <xdr:nvSpPr>
        <xdr:cNvPr id="320" name="テキスト ボックス 319"/>
        <xdr:cNvSpPr txBox="1"/>
      </xdr:nvSpPr>
      <xdr:spPr>
        <a:xfrm>
          <a:off x="7626427" y="676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122292</xdr:rowOff>
    </xdr:from>
    <xdr:to>
      <xdr:col>10</xdr:col>
      <xdr:colOff>155575</xdr:colOff>
      <xdr:row>39</xdr:row>
      <xdr:rowOff>52442</xdr:rowOff>
    </xdr:to>
    <xdr:sp macro="" textlink="">
      <xdr:nvSpPr>
        <xdr:cNvPr id="321" name="円/楕円 320"/>
        <xdr:cNvSpPr/>
      </xdr:nvSpPr>
      <xdr:spPr>
        <a:xfrm>
          <a:off x="6921500" y="663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43569</xdr:rowOff>
    </xdr:from>
    <xdr:ext cx="469744" cy="259045"/>
    <xdr:sp macro="" textlink="">
      <xdr:nvSpPr>
        <xdr:cNvPr id="322" name="テキスト ボックス 321"/>
        <xdr:cNvSpPr txBox="1"/>
      </xdr:nvSpPr>
      <xdr:spPr>
        <a:xfrm>
          <a:off x="6737427" y="673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19886</xdr:rowOff>
    </xdr:from>
    <xdr:to>
      <xdr:col>15</xdr:col>
      <xdr:colOff>180975</xdr:colOff>
      <xdr:row>59</xdr:row>
      <xdr:rowOff>26493</xdr:rowOff>
    </xdr:to>
    <xdr:cxnSp macro="">
      <xdr:nvCxnSpPr>
        <xdr:cNvPr id="353" name="直線コネクタ 352"/>
        <xdr:cNvCxnSpPr/>
      </xdr:nvCxnSpPr>
      <xdr:spPr>
        <a:xfrm>
          <a:off x="9639300" y="10135436"/>
          <a:ext cx="838200" cy="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17335</xdr:rowOff>
    </xdr:from>
    <xdr:to>
      <xdr:col>14</xdr:col>
      <xdr:colOff>28575</xdr:colOff>
      <xdr:row>59</xdr:row>
      <xdr:rowOff>19886</xdr:rowOff>
    </xdr:to>
    <xdr:cxnSp macro="">
      <xdr:nvCxnSpPr>
        <xdr:cNvPr id="356" name="直線コネクタ 355"/>
        <xdr:cNvCxnSpPr/>
      </xdr:nvCxnSpPr>
      <xdr:spPr>
        <a:xfrm>
          <a:off x="8750300" y="10132885"/>
          <a:ext cx="889000" cy="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17335</xdr:rowOff>
    </xdr:from>
    <xdr:to>
      <xdr:col>12</xdr:col>
      <xdr:colOff>511175</xdr:colOff>
      <xdr:row>59</xdr:row>
      <xdr:rowOff>28501</xdr:rowOff>
    </xdr:to>
    <xdr:cxnSp macro="">
      <xdr:nvCxnSpPr>
        <xdr:cNvPr id="359" name="直線コネクタ 358"/>
        <xdr:cNvCxnSpPr/>
      </xdr:nvCxnSpPr>
      <xdr:spPr>
        <a:xfrm flipV="1">
          <a:off x="7861300" y="10132885"/>
          <a:ext cx="889000" cy="1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140790</xdr:rowOff>
    </xdr:from>
    <xdr:to>
      <xdr:col>11</xdr:col>
      <xdr:colOff>307975</xdr:colOff>
      <xdr:row>59</xdr:row>
      <xdr:rowOff>28501</xdr:rowOff>
    </xdr:to>
    <xdr:cxnSp macro="">
      <xdr:nvCxnSpPr>
        <xdr:cNvPr id="362" name="直線コネクタ 361"/>
        <xdr:cNvCxnSpPr/>
      </xdr:nvCxnSpPr>
      <xdr:spPr>
        <a:xfrm>
          <a:off x="6972300" y="10084890"/>
          <a:ext cx="889000" cy="5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147143</xdr:rowOff>
    </xdr:from>
    <xdr:to>
      <xdr:col>15</xdr:col>
      <xdr:colOff>231775</xdr:colOff>
      <xdr:row>59</xdr:row>
      <xdr:rowOff>77293</xdr:rowOff>
    </xdr:to>
    <xdr:sp macro="" textlink="">
      <xdr:nvSpPr>
        <xdr:cNvPr id="372" name="円/楕円 371"/>
        <xdr:cNvSpPr/>
      </xdr:nvSpPr>
      <xdr:spPr>
        <a:xfrm>
          <a:off x="10426700" y="1009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62070</xdr:rowOff>
    </xdr:from>
    <xdr:ext cx="534377" cy="259045"/>
    <xdr:sp macro="" textlink="">
      <xdr:nvSpPr>
        <xdr:cNvPr id="373" name="農林水産業費該当値テキスト"/>
        <xdr:cNvSpPr txBox="1"/>
      </xdr:nvSpPr>
      <xdr:spPr>
        <a:xfrm>
          <a:off x="10528300" y="1000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66,496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140536</xdr:rowOff>
    </xdr:from>
    <xdr:to>
      <xdr:col>14</xdr:col>
      <xdr:colOff>79375</xdr:colOff>
      <xdr:row>59</xdr:row>
      <xdr:rowOff>70686</xdr:rowOff>
    </xdr:to>
    <xdr:sp macro="" textlink="">
      <xdr:nvSpPr>
        <xdr:cNvPr id="374" name="円/楕円 373"/>
        <xdr:cNvSpPr/>
      </xdr:nvSpPr>
      <xdr:spPr>
        <a:xfrm>
          <a:off x="9588500" y="1008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61813</xdr:rowOff>
    </xdr:from>
    <xdr:ext cx="534377" cy="259045"/>
    <xdr:sp macro="" textlink="">
      <xdr:nvSpPr>
        <xdr:cNvPr id="375" name="テキスト ボックス 374"/>
        <xdr:cNvSpPr txBox="1"/>
      </xdr:nvSpPr>
      <xdr:spPr>
        <a:xfrm>
          <a:off x="9372111" y="1017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72,566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137985</xdr:rowOff>
    </xdr:from>
    <xdr:to>
      <xdr:col>12</xdr:col>
      <xdr:colOff>561975</xdr:colOff>
      <xdr:row>59</xdr:row>
      <xdr:rowOff>68135</xdr:rowOff>
    </xdr:to>
    <xdr:sp macro="" textlink="">
      <xdr:nvSpPr>
        <xdr:cNvPr id="376" name="円/楕円 375"/>
        <xdr:cNvSpPr/>
      </xdr:nvSpPr>
      <xdr:spPr>
        <a:xfrm>
          <a:off x="8699500" y="100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59262</xdr:rowOff>
    </xdr:from>
    <xdr:ext cx="534377" cy="259045"/>
    <xdr:sp macro="" textlink="">
      <xdr:nvSpPr>
        <xdr:cNvPr id="377" name="テキスト ボックス 376"/>
        <xdr:cNvSpPr txBox="1"/>
      </xdr:nvSpPr>
      <xdr:spPr>
        <a:xfrm>
          <a:off x="8483111" y="1017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74,909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149151</xdr:rowOff>
    </xdr:from>
    <xdr:to>
      <xdr:col>11</xdr:col>
      <xdr:colOff>358775</xdr:colOff>
      <xdr:row>59</xdr:row>
      <xdr:rowOff>79301</xdr:rowOff>
    </xdr:to>
    <xdr:sp macro="" textlink="">
      <xdr:nvSpPr>
        <xdr:cNvPr id="378" name="円/楕円 377"/>
        <xdr:cNvSpPr/>
      </xdr:nvSpPr>
      <xdr:spPr>
        <a:xfrm>
          <a:off x="7810500" y="1009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70428</xdr:rowOff>
    </xdr:from>
    <xdr:ext cx="534377" cy="259045"/>
    <xdr:sp macro="" textlink="">
      <xdr:nvSpPr>
        <xdr:cNvPr id="379" name="テキスト ボックス 378"/>
        <xdr:cNvSpPr txBox="1"/>
      </xdr:nvSpPr>
      <xdr:spPr>
        <a:xfrm>
          <a:off x="7594111" y="101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64,652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89990</xdr:rowOff>
    </xdr:from>
    <xdr:to>
      <xdr:col>10</xdr:col>
      <xdr:colOff>155575</xdr:colOff>
      <xdr:row>59</xdr:row>
      <xdr:rowOff>20140</xdr:rowOff>
    </xdr:to>
    <xdr:sp macro="" textlink="">
      <xdr:nvSpPr>
        <xdr:cNvPr id="380" name="円/楕円 379"/>
        <xdr:cNvSpPr/>
      </xdr:nvSpPr>
      <xdr:spPr>
        <a:xfrm>
          <a:off x="6921500" y="1003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11267</xdr:rowOff>
    </xdr:from>
    <xdr:ext cx="599010" cy="259045"/>
    <xdr:sp macro="" textlink="">
      <xdr:nvSpPr>
        <xdr:cNvPr id="381" name="テキスト ボックス 380"/>
        <xdr:cNvSpPr txBox="1"/>
      </xdr:nvSpPr>
      <xdr:spPr>
        <a:xfrm>
          <a:off x="6672794" y="10126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10232</xdr:rowOff>
    </xdr:from>
    <xdr:to>
      <xdr:col>15</xdr:col>
      <xdr:colOff>180975</xdr:colOff>
      <xdr:row>78</xdr:row>
      <xdr:rowOff>33942</xdr:rowOff>
    </xdr:to>
    <xdr:cxnSp macro="">
      <xdr:nvCxnSpPr>
        <xdr:cNvPr id="410" name="直線コネクタ 409"/>
        <xdr:cNvCxnSpPr/>
      </xdr:nvCxnSpPr>
      <xdr:spPr>
        <a:xfrm>
          <a:off x="9639300" y="13383332"/>
          <a:ext cx="838200" cy="2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129684</xdr:rowOff>
    </xdr:from>
    <xdr:to>
      <xdr:col>14</xdr:col>
      <xdr:colOff>28575</xdr:colOff>
      <xdr:row>78</xdr:row>
      <xdr:rowOff>10232</xdr:rowOff>
    </xdr:to>
    <xdr:cxnSp macro="">
      <xdr:nvCxnSpPr>
        <xdr:cNvPr id="413" name="直線コネクタ 412"/>
        <xdr:cNvCxnSpPr/>
      </xdr:nvCxnSpPr>
      <xdr:spPr>
        <a:xfrm>
          <a:off x="8750300" y="13331334"/>
          <a:ext cx="889000" cy="5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76044</xdr:rowOff>
    </xdr:from>
    <xdr:ext cx="534377" cy="259045"/>
    <xdr:sp macro="" textlink="">
      <xdr:nvSpPr>
        <xdr:cNvPr id="415" name="テキスト ボックス 414"/>
        <xdr:cNvSpPr txBox="1"/>
      </xdr:nvSpPr>
      <xdr:spPr>
        <a:xfrm>
          <a:off x="9372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124121</xdr:rowOff>
    </xdr:from>
    <xdr:to>
      <xdr:col>12</xdr:col>
      <xdr:colOff>511175</xdr:colOff>
      <xdr:row>77</xdr:row>
      <xdr:rowOff>129684</xdr:rowOff>
    </xdr:to>
    <xdr:cxnSp macro="">
      <xdr:nvCxnSpPr>
        <xdr:cNvPr id="416" name="直線コネクタ 415"/>
        <xdr:cNvCxnSpPr/>
      </xdr:nvCxnSpPr>
      <xdr:spPr>
        <a:xfrm>
          <a:off x="7861300" y="13325771"/>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77618</xdr:rowOff>
    </xdr:from>
    <xdr:ext cx="534377" cy="259045"/>
    <xdr:sp macro="" textlink="">
      <xdr:nvSpPr>
        <xdr:cNvPr id="418" name="テキスト ボックス 417"/>
        <xdr:cNvSpPr txBox="1"/>
      </xdr:nvSpPr>
      <xdr:spPr>
        <a:xfrm>
          <a:off x="8483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124121</xdr:rowOff>
    </xdr:from>
    <xdr:to>
      <xdr:col>11</xdr:col>
      <xdr:colOff>307975</xdr:colOff>
      <xdr:row>77</xdr:row>
      <xdr:rowOff>134553</xdr:rowOff>
    </xdr:to>
    <xdr:cxnSp macro="">
      <xdr:nvCxnSpPr>
        <xdr:cNvPr id="419" name="直線コネクタ 418"/>
        <xdr:cNvCxnSpPr/>
      </xdr:nvCxnSpPr>
      <xdr:spPr>
        <a:xfrm flipV="1">
          <a:off x="6972300" y="13325771"/>
          <a:ext cx="889000" cy="1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113847</xdr:rowOff>
    </xdr:from>
    <xdr:ext cx="534377" cy="259045"/>
    <xdr:sp macro="" textlink="">
      <xdr:nvSpPr>
        <xdr:cNvPr id="421" name="テキスト ボックス 420"/>
        <xdr:cNvSpPr txBox="1"/>
      </xdr:nvSpPr>
      <xdr:spPr>
        <a:xfrm>
          <a:off x="7594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135881</xdr:rowOff>
    </xdr:from>
    <xdr:ext cx="534377" cy="259045"/>
    <xdr:sp macro="" textlink="">
      <xdr:nvSpPr>
        <xdr:cNvPr id="423" name="テキスト ボックス 422"/>
        <xdr:cNvSpPr txBox="1"/>
      </xdr:nvSpPr>
      <xdr:spPr>
        <a:xfrm>
          <a:off x="6705111" y="135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154592</xdr:rowOff>
    </xdr:from>
    <xdr:to>
      <xdr:col>15</xdr:col>
      <xdr:colOff>231775</xdr:colOff>
      <xdr:row>78</xdr:row>
      <xdr:rowOff>84742</xdr:rowOff>
    </xdr:to>
    <xdr:sp macro="" textlink="">
      <xdr:nvSpPr>
        <xdr:cNvPr id="429" name="円/楕円 428"/>
        <xdr:cNvSpPr/>
      </xdr:nvSpPr>
      <xdr:spPr>
        <a:xfrm>
          <a:off x="10426700" y="1335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133019</xdr:rowOff>
    </xdr:from>
    <xdr:ext cx="534377" cy="259045"/>
    <xdr:sp macro="" textlink="">
      <xdr:nvSpPr>
        <xdr:cNvPr id="430" name="商工費該当値テキスト"/>
        <xdr:cNvSpPr txBox="1"/>
      </xdr:nvSpPr>
      <xdr:spPr>
        <a:xfrm>
          <a:off x="10528300" y="1333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47,758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130882</xdr:rowOff>
    </xdr:from>
    <xdr:to>
      <xdr:col>14</xdr:col>
      <xdr:colOff>79375</xdr:colOff>
      <xdr:row>78</xdr:row>
      <xdr:rowOff>61032</xdr:rowOff>
    </xdr:to>
    <xdr:sp macro="" textlink="">
      <xdr:nvSpPr>
        <xdr:cNvPr id="431" name="円/楕円 430"/>
        <xdr:cNvSpPr/>
      </xdr:nvSpPr>
      <xdr:spPr>
        <a:xfrm>
          <a:off x="9588500" y="133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77559</xdr:rowOff>
    </xdr:from>
    <xdr:ext cx="534377" cy="259045"/>
    <xdr:sp macro="" textlink="">
      <xdr:nvSpPr>
        <xdr:cNvPr id="432" name="テキスト ボックス 431"/>
        <xdr:cNvSpPr txBox="1"/>
      </xdr:nvSpPr>
      <xdr:spPr>
        <a:xfrm>
          <a:off x="9372111" y="1310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53,981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78884</xdr:rowOff>
    </xdr:from>
    <xdr:to>
      <xdr:col>12</xdr:col>
      <xdr:colOff>561975</xdr:colOff>
      <xdr:row>78</xdr:row>
      <xdr:rowOff>9034</xdr:rowOff>
    </xdr:to>
    <xdr:sp macro="" textlink="">
      <xdr:nvSpPr>
        <xdr:cNvPr id="433" name="円/楕円 432"/>
        <xdr:cNvSpPr/>
      </xdr:nvSpPr>
      <xdr:spPr>
        <a:xfrm>
          <a:off x="8699500" y="1328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25561</xdr:rowOff>
    </xdr:from>
    <xdr:ext cx="534377" cy="259045"/>
    <xdr:sp macro="" textlink="">
      <xdr:nvSpPr>
        <xdr:cNvPr id="434" name="テキスト ボックス 433"/>
        <xdr:cNvSpPr txBox="1"/>
      </xdr:nvSpPr>
      <xdr:spPr>
        <a:xfrm>
          <a:off x="8483111" y="1305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67,629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73321</xdr:rowOff>
    </xdr:from>
    <xdr:to>
      <xdr:col>11</xdr:col>
      <xdr:colOff>358775</xdr:colOff>
      <xdr:row>78</xdr:row>
      <xdr:rowOff>3471</xdr:rowOff>
    </xdr:to>
    <xdr:sp macro="" textlink="">
      <xdr:nvSpPr>
        <xdr:cNvPr id="435" name="円/楕円 434"/>
        <xdr:cNvSpPr/>
      </xdr:nvSpPr>
      <xdr:spPr>
        <a:xfrm>
          <a:off x="7810500" y="1327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19998</xdr:rowOff>
    </xdr:from>
    <xdr:ext cx="534377" cy="259045"/>
    <xdr:sp macro="" textlink="">
      <xdr:nvSpPr>
        <xdr:cNvPr id="436" name="テキスト ボックス 435"/>
        <xdr:cNvSpPr txBox="1"/>
      </xdr:nvSpPr>
      <xdr:spPr>
        <a:xfrm>
          <a:off x="7594111" y="1305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69,089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83753</xdr:rowOff>
    </xdr:from>
    <xdr:to>
      <xdr:col>10</xdr:col>
      <xdr:colOff>155575</xdr:colOff>
      <xdr:row>78</xdr:row>
      <xdr:rowOff>13903</xdr:rowOff>
    </xdr:to>
    <xdr:sp macro="" textlink="">
      <xdr:nvSpPr>
        <xdr:cNvPr id="437" name="円/楕円 436"/>
        <xdr:cNvSpPr/>
      </xdr:nvSpPr>
      <xdr:spPr>
        <a:xfrm>
          <a:off x="6921500" y="1328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30430</xdr:rowOff>
    </xdr:from>
    <xdr:ext cx="534377" cy="259045"/>
    <xdr:sp macro="" textlink="">
      <xdr:nvSpPr>
        <xdr:cNvPr id="438" name="テキスト ボックス 437"/>
        <xdr:cNvSpPr txBox="1"/>
      </xdr:nvSpPr>
      <xdr:spPr>
        <a:xfrm>
          <a:off x="6705111" y="1306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66,351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104355</xdr:rowOff>
    </xdr:from>
    <xdr:to>
      <xdr:col>15</xdr:col>
      <xdr:colOff>180975</xdr:colOff>
      <xdr:row>98</xdr:row>
      <xdr:rowOff>114382</xdr:rowOff>
    </xdr:to>
    <xdr:cxnSp macro="">
      <xdr:nvCxnSpPr>
        <xdr:cNvPr id="467" name="直線コネクタ 466"/>
        <xdr:cNvCxnSpPr/>
      </xdr:nvCxnSpPr>
      <xdr:spPr>
        <a:xfrm flipV="1">
          <a:off x="9639300" y="16906455"/>
          <a:ext cx="838200" cy="1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8" name="土木費平均値テキスト"/>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114382</xdr:rowOff>
    </xdr:from>
    <xdr:to>
      <xdr:col>14</xdr:col>
      <xdr:colOff>28575</xdr:colOff>
      <xdr:row>98</xdr:row>
      <xdr:rowOff>154834</xdr:rowOff>
    </xdr:to>
    <xdr:cxnSp macro="">
      <xdr:nvCxnSpPr>
        <xdr:cNvPr id="470" name="直線コネクタ 469"/>
        <xdr:cNvCxnSpPr/>
      </xdr:nvCxnSpPr>
      <xdr:spPr>
        <a:xfrm flipV="1">
          <a:off x="8750300" y="16916482"/>
          <a:ext cx="889000" cy="4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154834</xdr:rowOff>
    </xdr:from>
    <xdr:to>
      <xdr:col>12</xdr:col>
      <xdr:colOff>511175</xdr:colOff>
      <xdr:row>99</xdr:row>
      <xdr:rowOff>1836</xdr:rowOff>
    </xdr:to>
    <xdr:cxnSp macro="">
      <xdr:nvCxnSpPr>
        <xdr:cNvPr id="473" name="直線コネクタ 472"/>
        <xdr:cNvCxnSpPr/>
      </xdr:nvCxnSpPr>
      <xdr:spPr>
        <a:xfrm flipV="1">
          <a:off x="7861300" y="16956934"/>
          <a:ext cx="889000" cy="1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581</xdr:rowOff>
    </xdr:from>
    <xdr:to>
      <xdr:col>11</xdr:col>
      <xdr:colOff>307975</xdr:colOff>
      <xdr:row>99</xdr:row>
      <xdr:rowOff>1836</xdr:rowOff>
    </xdr:to>
    <xdr:cxnSp macro="">
      <xdr:nvCxnSpPr>
        <xdr:cNvPr id="476" name="直線コネクタ 475"/>
        <xdr:cNvCxnSpPr/>
      </xdr:nvCxnSpPr>
      <xdr:spPr>
        <a:xfrm>
          <a:off x="6972300" y="16974131"/>
          <a:ext cx="889000" cy="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53555</xdr:rowOff>
    </xdr:from>
    <xdr:to>
      <xdr:col>15</xdr:col>
      <xdr:colOff>231775</xdr:colOff>
      <xdr:row>98</xdr:row>
      <xdr:rowOff>155155</xdr:rowOff>
    </xdr:to>
    <xdr:sp macro="" textlink="">
      <xdr:nvSpPr>
        <xdr:cNvPr id="486" name="円/楕円 485"/>
        <xdr:cNvSpPr/>
      </xdr:nvSpPr>
      <xdr:spPr>
        <a:xfrm>
          <a:off x="10426700" y="1685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12932</xdr:rowOff>
    </xdr:from>
    <xdr:ext cx="599010" cy="259045"/>
    <xdr:sp macro="" textlink="">
      <xdr:nvSpPr>
        <xdr:cNvPr id="487" name="土木費該当値テキスト"/>
        <xdr:cNvSpPr txBox="1"/>
      </xdr:nvSpPr>
      <xdr:spPr>
        <a:xfrm>
          <a:off x="10528300" y="1664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146,385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63582</xdr:rowOff>
    </xdr:from>
    <xdr:to>
      <xdr:col>14</xdr:col>
      <xdr:colOff>79375</xdr:colOff>
      <xdr:row>98</xdr:row>
      <xdr:rowOff>165182</xdr:rowOff>
    </xdr:to>
    <xdr:sp macro="" textlink="">
      <xdr:nvSpPr>
        <xdr:cNvPr id="488" name="円/楕円 487"/>
        <xdr:cNvSpPr/>
      </xdr:nvSpPr>
      <xdr:spPr>
        <a:xfrm>
          <a:off x="9588500" y="1686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156309</xdr:rowOff>
    </xdr:from>
    <xdr:ext cx="599010" cy="259045"/>
    <xdr:sp macro="" textlink="">
      <xdr:nvSpPr>
        <xdr:cNvPr id="489" name="テキスト ボックス 488"/>
        <xdr:cNvSpPr txBox="1"/>
      </xdr:nvSpPr>
      <xdr:spPr>
        <a:xfrm>
          <a:off x="9339794" y="1695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133,226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104034</xdr:rowOff>
    </xdr:from>
    <xdr:to>
      <xdr:col>12</xdr:col>
      <xdr:colOff>561975</xdr:colOff>
      <xdr:row>99</xdr:row>
      <xdr:rowOff>34184</xdr:rowOff>
    </xdr:to>
    <xdr:sp macro="" textlink="">
      <xdr:nvSpPr>
        <xdr:cNvPr id="490" name="円/楕円 489"/>
        <xdr:cNvSpPr/>
      </xdr:nvSpPr>
      <xdr:spPr>
        <a:xfrm>
          <a:off x="8699500" y="1690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25311</xdr:rowOff>
    </xdr:from>
    <xdr:ext cx="534377" cy="259045"/>
    <xdr:sp macro="" textlink="">
      <xdr:nvSpPr>
        <xdr:cNvPr id="491" name="テキスト ボックス 490"/>
        <xdr:cNvSpPr txBox="1"/>
      </xdr:nvSpPr>
      <xdr:spPr>
        <a:xfrm>
          <a:off x="8483111" y="1699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80,140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122486</xdr:rowOff>
    </xdr:from>
    <xdr:to>
      <xdr:col>11</xdr:col>
      <xdr:colOff>358775</xdr:colOff>
      <xdr:row>99</xdr:row>
      <xdr:rowOff>52636</xdr:rowOff>
    </xdr:to>
    <xdr:sp macro="" textlink="">
      <xdr:nvSpPr>
        <xdr:cNvPr id="492" name="円/楕円 491"/>
        <xdr:cNvSpPr/>
      </xdr:nvSpPr>
      <xdr:spPr>
        <a:xfrm>
          <a:off x="7810500" y="1692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43763</xdr:rowOff>
    </xdr:from>
    <xdr:ext cx="534377" cy="259045"/>
    <xdr:sp macro="" textlink="">
      <xdr:nvSpPr>
        <xdr:cNvPr id="493" name="テキスト ボックス 492"/>
        <xdr:cNvSpPr txBox="1"/>
      </xdr:nvSpPr>
      <xdr:spPr>
        <a:xfrm>
          <a:off x="7594111" y="1701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55,925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121231</xdr:rowOff>
    </xdr:from>
    <xdr:to>
      <xdr:col>10</xdr:col>
      <xdr:colOff>155575</xdr:colOff>
      <xdr:row>99</xdr:row>
      <xdr:rowOff>51381</xdr:rowOff>
    </xdr:to>
    <xdr:sp macro="" textlink="">
      <xdr:nvSpPr>
        <xdr:cNvPr id="494" name="円/楕円 493"/>
        <xdr:cNvSpPr/>
      </xdr:nvSpPr>
      <xdr:spPr>
        <a:xfrm>
          <a:off x="6921500" y="1692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42508</xdr:rowOff>
    </xdr:from>
    <xdr:ext cx="534377" cy="259045"/>
    <xdr:sp macro="" textlink="">
      <xdr:nvSpPr>
        <xdr:cNvPr id="495" name="テキスト ボックス 494"/>
        <xdr:cNvSpPr txBox="1"/>
      </xdr:nvSpPr>
      <xdr:spPr>
        <a:xfrm>
          <a:off x="6705111" y="1701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123934</xdr:rowOff>
    </xdr:from>
    <xdr:to>
      <xdr:col>23</xdr:col>
      <xdr:colOff>517525</xdr:colOff>
      <xdr:row>37</xdr:row>
      <xdr:rowOff>126981</xdr:rowOff>
    </xdr:to>
    <xdr:cxnSp macro="">
      <xdr:nvCxnSpPr>
        <xdr:cNvPr id="522" name="直線コネクタ 521"/>
        <xdr:cNvCxnSpPr/>
      </xdr:nvCxnSpPr>
      <xdr:spPr>
        <a:xfrm flipV="1">
          <a:off x="15481300" y="6467584"/>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121544</xdr:rowOff>
    </xdr:from>
    <xdr:ext cx="534377" cy="259045"/>
    <xdr:sp macro="" textlink="">
      <xdr:nvSpPr>
        <xdr:cNvPr id="523" name="消防費平均値テキスト"/>
        <xdr:cNvSpPr txBox="1"/>
      </xdr:nvSpPr>
      <xdr:spPr>
        <a:xfrm>
          <a:off x="16370300" y="646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126981</xdr:rowOff>
    </xdr:from>
    <xdr:to>
      <xdr:col>22</xdr:col>
      <xdr:colOff>365125</xdr:colOff>
      <xdr:row>37</xdr:row>
      <xdr:rowOff>157899</xdr:rowOff>
    </xdr:to>
    <xdr:cxnSp macro="">
      <xdr:nvCxnSpPr>
        <xdr:cNvPr id="525" name="直線コネクタ 524"/>
        <xdr:cNvCxnSpPr/>
      </xdr:nvCxnSpPr>
      <xdr:spPr>
        <a:xfrm flipV="1">
          <a:off x="14592300" y="6470631"/>
          <a:ext cx="889000" cy="3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46236</xdr:rowOff>
    </xdr:from>
    <xdr:ext cx="534377" cy="259045"/>
    <xdr:sp macro="" textlink="">
      <xdr:nvSpPr>
        <xdr:cNvPr id="527" name="テキスト ボックス 526"/>
        <xdr:cNvSpPr txBox="1"/>
      </xdr:nvSpPr>
      <xdr:spPr>
        <a:xfrm>
          <a:off x="15214111" y="65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157899</xdr:rowOff>
    </xdr:from>
    <xdr:to>
      <xdr:col>21</xdr:col>
      <xdr:colOff>161925</xdr:colOff>
      <xdr:row>37</xdr:row>
      <xdr:rowOff>160802</xdr:rowOff>
    </xdr:to>
    <xdr:cxnSp macro="">
      <xdr:nvCxnSpPr>
        <xdr:cNvPr id="528" name="直線コネクタ 527"/>
        <xdr:cNvCxnSpPr/>
      </xdr:nvCxnSpPr>
      <xdr:spPr>
        <a:xfrm flipV="1">
          <a:off x="13703300" y="6501549"/>
          <a:ext cx="889000" cy="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71855</xdr:rowOff>
    </xdr:from>
    <xdr:ext cx="534377" cy="259045"/>
    <xdr:sp macro="" textlink="">
      <xdr:nvSpPr>
        <xdr:cNvPr id="530" name="テキスト ボックス 529"/>
        <xdr:cNvSpPr txBox="1"/>
      </xdr:nvSpPr>
      <xdr:spPr>
        <a:xfrm>
          <a:off x="14325111" y="65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160802</xdr:rowOff>
    </xdr:from>
    <xdr:to>
      <xdr:col>19</xdr:col>
      <xdr:colOff>644525</xdr:colOff>
      <xdr:row>37</xdr:row>
      <xdr:rowOff>162706</xdr:rowOff>
    </xdr:to>
    <xdr:cxnSp macro="">
      <xdr:nvCxnSpPr>
        <xdr:cNvPr id="531" name="直線コネクタ 530"/>
        <xdr:cNvCxnSpPr/>
      </xdr:nvCxnSpPr>
      <xdr:spPr>
        <a:xfrm flipV="1">
          <a:off x="12814300" y="6504452"/>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82369</xdr:rowOff>
    </xdr:from>
    <xdr:ext cx="534377" cy="259045"/>
    <xdr:sp macro="" textlink="">
      <xdr:nvSpPr>
        <xdr:cNvPr id="535" name="テキスト ボックス 534"/>
        <xdr:cNvSpPr txBox="1"/>
      </xdr:nvSpPr>
      <xdr:spPr>
        <a:xfrm>
          <a:off x="12547111" y="65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73134</xdr:rowOff>
    </xdr:from>
    <xdr:to>
      <xdr:col>23</xdr:col>
      <xdr:colOff>568325</xdr:colOff>
      <xdr:row>38</xdr:row>
      <xdr:rowOff>3284</xdr:rowOff>
    </xdr:to>
    <xdr:sp macro="" textlink="">
      <xdr:nvSpPr>
        <xdr:cNvPr id="541" name="円/楕円 540"/>
        <xdr:cNvSpPr/>
      </xdr:nvSpPr>
      <xdr:spPr>
        <a:xfrm>
          <a:off x="16268700" y="641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96011</xdr:rowOff>
    </xdr:from>
    <xdr:ext cx="534377" cy="259045"/>
    <xdr:sp macro="" textlink="">
      <xdr:nvSpPr>
        <xdr:cNvPr id="542" name="消防費該当値テキスト"/>
        <xdr:cNvSpPr txBox="1"/>
      </xdr:nvSpPr>
      <xdr:spPr>
        <a:xfrm>
          <a:off x="16370300" y="626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81,897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76181</xdr:rowOff>
    </xdr:from>
    <xdr:to>
      <xdr:col>22</xdr:col>
      <xdr:colOff>415925</xdr:colOff>
      <xdr:row>38</xdr:row>
      <xdr:rowOff>6331</xdr:rowOff>
    </xdr:to>
    <xdr:sp macro="" textlink="">
      <xdr:nvSpPr>
        <xdr:cNvPr id="543" name="円/楕円 542"/>
        <xdr:cNvSpPr/>
      </xdr:nvSpPr>
      <xdr:spPr>
        <a:xfrm>
          <a:off x="15430500" y="64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22858</xdr:rowOff>
    </xdr:from>
    <xdr:ext cx="534377" cy="259045"/>
    <xdr:sp macro="" textlink="">
      <xdr:nvSpPr>
        <xdr:cNvPr id="544" name="テキスト ボックス 543"/>
        <xdr:cNvSpPr txBox="1"/>
      </xdr:nvSpPr>
      <xdr:spPr>
        <a:xfrm>
          <a:off x="15214111" y="619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80,564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107099</xdr:rowOff>
    </xdr:from>
    <xdr:to>
      <xdr:col>21</xdr:col>
      <xdr:colOff>212725</xdr:colOff>
      <xdr:row>38</xdr:row>
      <xdr:rowOff>37249</xdr:rowOff>
    </xdr:to>
    <xdr:sp macro="" textlink="">
      <xdr:nvSpPr>
        <xdr:cNvPr id="545" name="円/楕円 544"/>
        <xdr:cNvSpPr/>
      </xdr:nvSpPr>
      <xdr:spPr>
        <a:xfrm>
          <a:off x="14541500" y="645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53776</xdr:rowOff>
    </xdr:from>
    <xdr:ext cx="534377" cy="259045"/>
    <xdr:sp macro="" textlink="">
      <xdr:nvSpPr>
        <xdr:cNvPr id="546" name="テキスト ボックス 545"/>
        <xdr:cNvSpPr txBox="1"/>
      </xdr:nvSpPr>
      <xdr:spPr>
        <a:xfrm>
          <a:off x="14325111" y="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67,039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110002</xdr:rowOff>
    </xdr:from>
    <xdr:to>
      <xdr:col>20</xdr:col>
      <xdr:colOff>9525</xdr:colOff>
      <xdr:row>38</xdr:row>
      <xdr:rowOff>40153</xdr:rowOff>
    </xdr:to>
    <xdr:sp macro="" textlink="">
      <xdr:nvSpPr>
        <xdr:cNvPr id="547" name="円/楕円 546"/>
        <xdr:cNvSpPr/>
      </xdr:nvSpPr>
      <xdr:spPr>
        <a:xfrm>
          <a:off x="13652500" y="64536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56679</xdr:rowOff>
    </xdr:from>
    <xdr:ext cx="534377" cy="259045"/>
    <xdr:sp macro="" textlink="">
      <xdr:nvSpPr>
        <xdr:cNvPr id="548" name="テキスト ボックス 547"/>
        <xdr:cNvSpPr txBox="1"/>
      </xdr:nvSpPr>
      <xdr:spPr>
        <a:xfrm>
          <a:off x="13436111" y="622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65,769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111906</xdr:rowOff>
    </xdr:from>
    <xdr:to>
      <xdr:col>18</xdr:col>
      <xdr:colOff>492125</xdr:colOff>
      <xdr:row>38</xdr:row>
      <xdr:rowOff>42056</xdr:rowOff>
    </xdr:to>
    <xdr:sp macro="" textlink="">
      <xdr:nvSpPr>
        <xdr:cNvPr id="549" name="円/楕円 548"/>
        <xdr:cNvSpPr/>
      </xdr:nvSpPr>
      <xdr:spPr>
        <a:xfrm>
          <a:off x="12763500" y="645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58583</xdr:rowOff>
    </xdr:from>
    <xdr:ext cx="534377" cy="259045"/>
    <xdr:sp macro="" textlink="">
      <xdr:nvSpPr>
        <xdr:cNvPr id="550" name="テキスト ボックス 549"/>
        <xdr:cNvSpPr txBox="1"/>
      </xdr:nvSpPr>
      <xdr:spPr>
        <a:xfrm>
          <a:off x="12547111" y="623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2306</xdr:rowOff>
    </xdr:from>
    <xdr:to>
      <xdr:col>23</xdr:col>
      <xdr:colOff>517525</xdr:colOff>
      <xdr:row>58</xdr:row>
      <xdr:rowOff>54301</xdr:rowOff>
    </xdr:to>
    <xdr:cxnSp macro="">
      <xdr:nvCxnSpPr>
        <xdr:cNvPr id="579" name="直線コネクタ 578"/>
        <xdr:cNvCxnSpPr/>
      </xdr:nvCxnSpPr>
      <xdr:spPr>
        <a:xfrm flipV="1">
          <a:off x="15481300" y="9946406"/>
          <a:ext cx="838200" cy="5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17224</xdr:rowOff>
    </xdr:from>
    <xdr:to>
      <xdr:col>22</xdr:col>
      <xdr:colOff>365125</xdr:colOff>
      <xdr:row>58</xdr:row>
      <xdr:rowOff>54301</xdr:rowOff>
    </xdr:to>
    <xdr:cxnSp macro="">
      <xdr:nvCxnSpPr>
        <xdr:cNvPr id="582" name="直線コネクタ 581"/>
        <xdr:cNvCxnSpPr/>
      </xdr:nvCxnSpPr>
      <xdr:spPr>
        <a:xfrm>
          <a:off x="14592300" y="9961324"/>
          <a:ext cx="889000" cy="3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17224</xdr:rowOff>
    </xdr:from>
    <xdr:to>
      <xdr:col>21</xdr:col>
      <xdr:colOff>161925</xdr:colOff>
      <xdr:row>58</xdr:row>
      <xdr:rowOff>28524</xdr:rowOff>
    </xdr:to>
    <xdr:cxnSp macro="">
      <xdr:nvCxnSpPr>
        <xdr:cNvPr id="585" name="直線コネクタ 584"/>
        <xdr:cNvCxnSpPr/>
      </xdr:nvCxnSpPr>
      <xdr:spPr>
        <a:xfrm flipV="1">
          <a:off x="13703300" y="9961324"/>
          <a:ext cx="889000" cy="1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28524</xdr:rowOff>
    </xdr:from>
    <xdr:to>
      <xdr:col>19</xdr:col>
      <xdr:colOff>644525</xdr:colOff>
      <xdr:row>58</xdr:row>
      <xdr:rowOff>37312</xdr:rowOff>
    </xdr:to>
    <xdr:cxnSp macro="">
      <xdr:nvCxnSpPr>
        <xdr:cNvPr id="588" name="直線コネクタ 587"/>
        <xdr:cNvCxnSpPr/>
      </xdr:nvCxnSpPr>
      <xdr:spPr>
        <a:xfrm flipV="1">
          <a:off x="12814300" y="9972624"/>
          <a:ext cx="889000" cy="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122956</xdr:rowOff>
    </xdr:from>
    <xdr:to>
      <xdr:col>23</xdr:col>
      <xdr:colOff>568325</xdr:colOff>
      <xdr:row>58</xdr:row>
      <xdr:rowOff>53106</xdr:rowOff>
    </xdr:to>
    <xdr:sp macro="" textlink="">
      <xdr:nvSpPr>
        <xdr:cNvPr id="598" name="円/楕円 597"/>
        <xdr:cNvSpPr/>
      </xdr:nvSpPr>
      <xdr:spPr>
        <a:xfrm>
          <a:off x="16268700" y="989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101383</xdr:rowOff>
    </xdr:from>
    <xdr:ext cx="599010" cy="259045"/>
    <xdr:sp macro="" textlink="">
      <xdr:nvSpPr>
        <xdr:cNvPr id="599" name="教育費該当値テキスト"/>
        <xdr:cNvSpPr txBox="1"/>
      </xdr:nvSpPr>
      <xdr:spPr>
        <a:xfrm>
          <a:off x="16370300" y="987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112,123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3501</xdr:rowOff>
    </xdr:from>
    <xdr:to>
      <xdr:col>22</xdr:col>
      <xdr:colOff>415925</xdr:colOff>
      <xdr:row>58</xdr:row>
      <xdr:rowOff>105101</xdr:rowOff>
    </xdr:to>
    <xdr:sp macro="" textlink="">
      <xdr:nvSpPr>
        <xdr:cNvPr id="600" name="円/楕円 599"/>
        <xdr:cNvSpPr/>
      </xdr:nvSpPr>
      <xdr:spPr>
        <a:xfrm>
          <a:off x="15430500" y="994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96228</xdr:rowOff>
    </xdr:from>
    <xdr:ext cx="534377" cy="259045"/>
    <xdr:sp macro="" textlink="">
      <xdr:nvSpPr>
        <xdr:cNvPr id="601" name="テキスト ボックス 600"/>
        <xdr:cNvSpPr txBox="1"/>
      </xdr:nvSpPr>
      <xdr:spPr>
        <a:xfrm>
          <a:off x="15214111" y="1004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84,829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137874</xdr:rowOff>
    </xdr:from>
    <xdr:to>
      <xdr:col>21</xdr:col>
      <xdr:colOff>212725</xdr:colOff>
      <xdr:row>58</xdr:row>
      <xdr:rowOff>68024</xdr:rowOff>
    </xdr:to>
    <xdr:sp macro="" textlink="">
      <xdr:nvSpPr>
        <xdr:cNvPr id="602" name="円/楕円 601"/>
        <xdr:cNvSpPr/>
      </xdr:nvSpPr>
      <xdr:spPr>
        <a:xfrm>
          <a:off x="14541500" y="991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59151</xdr:rowOff>
    </xdr:from>
    <xdr:ext cx="599010" cy="259045"/>
    <xdr:sp macro="" textlink="">
      <xdr:nvSpPr>
        <xdr:cNvPr id="603" name="テキスト ボックス 602"/>
        <xdr:cNvSpPr txBox="1"/>
      </xdr:nvSpPr>
      <xdr:spPr>
        <a:xfrm>
          <a:off x="14292794" y="1000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104,292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149174</xdr:rowOff>
    </xdr:from>
    <xdr:to>
      <xdr:col>20</xdr:col>
      <xdr:colOff>9525</xdr:colOff>
      <xdr:row>58</xdr:row>
      <xdr:rowOff>79324</xdr:rowOff>
    </xdr:to>
    <xdr:sp macro="" textlink="">
      <xdr:nvSpPr>
        <xdr:cNvPr id="604" name="円/楕円 603"/>
        <xdr:cNvSpPr/>
      </xdr:nvSpPr>
      <xdr:spPr>
        <a:xfrm>
          <a:off x="13652500" y="99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70451</xdr:rowOff>
    </xdr:from>
    <xdr:ext cx="534377" cy="259045"/>
    <xdr:sp macro="" textlink="">
      <xdr:nvSpPr>
        <xdr:cNvPr id="605" name="テキスト ボックス 604"/>
        <xdr:cNvSpPr txBox="1"/>
      </xdr:nvSpPr>
      <xdr:spPr>
        <a:xfrm>
          <a:off x="13436111" y="100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98,360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157962</xdr:rowOff>
    </xdr:from>
    <xdr:to>
      <xdr:col>18</xdr:col>
      <xdr:colOff>492125</xdr:colOff>
      <xdr:row>58</xdr:row>
      <xdr:rowOff>88112</xdr:rowOff>
    </xdr:to>
    <xdr:sp macro="" textlink="">
      <xdr:nvSpPr>
        <xdr:cNvPr id="606" name="円/楕円 605"/>
        <xdr:cNvSpPr/>
      </xdr:nvSpPr>
      <xdr:spPr>
        <a:xfrm>
          <a:off x="12763500" y="993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79239</xdr:rowOff>
    </xdr:from>
    <xdr:ext cx="534377" cy="259045"/>
    <xdr:sp macro="" textlink="">
      <xdr:nvSpPr>
        <xdr:cNvPr id="607" name="テキスト ボックス 606"/>
        <xdr:cNvSpPr txBox="1"/>
      </xdr:nvSpPr>
      <xdr:spPr>
        <a:xfrm>
          <a:off x="12547111" y="1002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93,747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134241</xdr:rowOff>
    </xdr:from>
    <xdr:to>
      <xdr:col>23</xdr:col>
      <xdr:colOff>517525</xdr:colOff>
      <xdr:row>78</xdr:row>
      <xdr:rowOff>139700</xdr:rowOff>
    </xdr:to>
    <xdr:cxnSp macro="">
      <xdr:nvCxnSpPr>
        <xdr:cNvPr id="634" name="直線コネクタ 633"/>
        <xdr:cNvCxnSpPr/>
      </xdr:nvCxnSpPr>
      <xdr:spPr>
        <a:xfrm>
          <a:off x="15481300" y="13507341"/>
          <a:ext cx="838200" cy="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134241</xdr:rowOff>
    </xdr:from>
    <xdr:to>
      <xdr:col>22</xdr:col>
      <xdr:colOff>365125</xdr:colOff>
      <xdr:row>78</xdr:row>
      <xdr:rowOff>139700</xdr:rowOff>
    </xdr:to>
    <xdr:cxnSp macro="">
      <xdr:nvCxnSpPr>
        <xdr:cNvPr id="637" name="直線コネクタ 636"/>
        <xdr:cNvCxnSpPr/>
      </xdr:nvCxnSpPr>
      <xdr:spPr>
        <a:xfrm flipV="1">
          <a:off x="14592300" y="13507341"/>
          <a:ext cx="889000" cy="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40" name="直線コネクタ 639"/>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131471</xdr:rowOff>
    </xdr:from>
    <xdr:to>
      <xdr:col>19</xdr:col>
      <xdr:colOff>644525</xdr:colOff>
      <xdr:row>78</xdr:row>
      <xdr:rowOff>139700</xdr:rowOff>
    </xdr:to>
    <xdr:cxnSp macro="">
      <xdr:nvCxnSpPr>
        <xdr:cNvPr id="643" name="直線コネクタ 642"/>
        <xdr:cNvCxnSpPr/>
      </xdr:nvCxnSpPr>
      <xdr:spPr>
        <a:xfrm>
          <a:off x="12814300" y="13504571"/>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4" name="災害復旧費該当値テキスト"/>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83441</xdr:rowOff>
    </xdr:from>
    <xdr:to>
      <xdr:col>22</xdr:col>
      <xdr:colOff>415925</xdr:colOff>
      <xdr:row>79</xdr:row>
      <xdr:rowOff>13591</xdr:rowOff>
    </xdr:to>
    <xdr:sp macro="" textlink="">
      <xdr:nvSpPr>
        <xdr:cNvPr id="655" name="円/楕円 654"/>
        <xdr:cNvSpPr/>
      </xdr:nvSpPr>
      <xdr:spPr>
        <a:xfrm>
          <a:off x="15430500" y="1345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4718</xdr:rowOff>
    </xdr:from>
    <xdr:ext cx="469744" cy="259045"/>
    <xdr:sp macro="" textlink="">
      <xdr:nvSpPr>
        <xdr:cNvPr id="656" name="テキスト ボックス 655"/>
        <xdr:cNvSpPr txBox="1"/>
      </xdr:nvSpPr>
      <xdr:spPr>
        <a:xfrm>
          <a:off x="15246427" y="1354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7" name="円/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8" name="テキスト ボックス 65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9" name="円/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0" name="テキスト ボックス 65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80671</xdr:rowOff>
    </xdr:from>
    <xdr:to>
      <xdr:col>18</xdr:col>
      <xdr:colOff>492125</xdr:colOff>
      <xdr:row>79</xdr:row>
      <xdr:rowOff>10821</xdr:rowOff>
    </xdr:to>
    <xdr:sp macro="" textlink="">
      <xdr:nvSpPr>
        <xdr:cNvPr id="661" name="円/楕円 660"/>
        <xdr:cNvSpPr/>
      </xdr:nvSpPr>
      <xdr:spPr>
        <a:xfrm>
          <a:off x="12763500" y="134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1948</xdr:rowOff>
    </xdr:from>
    <xdr:ext cx="469744" cy="259045"/>
    <xdr:sp macro="" textlink="">
      <xdr:nvSpPr>
        <xdr:cNvPr id="662" name="テキスト ボックス 661"/>
        <xdr:cNvSpPr txBox="1"/>
      </xdr:nvSpPr>
      <xdr:spPr>
        <a:xfrm>
          <a:off x="12579427" y="1354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103922</xdr:rowOff>
    </xdr:from>
    <xdr:to>
      <xdr:col>23</xdr:col>
      <xdr:colOff>517525</xdr:colOff>
      <xdr:row>97</xdr:row>
      <xdr:rowOff>114075</xdr:rowOff>
    </xdr:to>
    <xdr:cxnSp macro="">
      <xdr:nvCxnSpPr>
        <xdr:cNvPr id="691" name="直線コネクタ 690"/>
        <xdr:cNvCxnSpPr/>
      </xdr:nvCxnSpPr>
      <xdr:spPr>
        <a:xfrm flipV="1">
          <a:off x="15481300" y="16734572"/>
          <a:ext cx="838200" cy="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2" name="公債費平均値テキスト"/>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114075</xdr:rowOff>
    </xdr:from>
    <xdr:to>
      <xdr:col>22</xdr:col>
      <xdr:colOff>365125</xdr:colOff>
      <xdr:row>97</xdr:row>
      <xdr:rowOff>146576</xdr:rowOff>
    </xdr:to>
    <xdr:cxnSp macro="">
      <xdr:nvCxnSpPr>
        <xdr:cNvPr id="694" name="直線コネクタ 693"/>
        <xdr:cNvCxnSpPr/>
      </xdr:nvCxnSpPr>
      <xdr:spPr>
        <a:xfrm flipV="1">
          <a:off x="14592300" y="16744725"/>
          <a:ext cx="889000" cy="3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146576</xdr:rowOff>
    </xdr:from>
    <xdr:to>
      <xdr:col>21</xdr:col>
      <xdr:colOff>161925</xdr:colOff>
      <xdr:row>97</xdr:row>
      <xdr:rowOff>148348</xdr:rowOff>
    </xdr:to>
    <xdr:cxnSp macro="">
      <xdr:nvCxnSpPr>
        <xdr:cNvPr id="697" name="直線コネクタ 696"/>
        <xdr:cNvCxnSpPr/>
      </xdr:nvCxnSpPr>
      <xdr:spPr>
        <a:xfrm flipV="1">
          <a:off x="13703300" y="16777226"/>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148348</xdr:rowOff>
    </xdr:from>
    <xdr:to>
      <xdr:col>19</xdr:col>
      <xdr:colOff>644525</xdr:colOff>
      <xdr:row>97</xdr:row>
      <xdr:rowOff>158499</xdr:rowOff>
    </xdr:to>
    <xdr:cxnSp macro="">
      <xdr:nvCxnSpPr>
        <xdr:cNvPr id="700" name="直線コネクタ 699"/>
        <xdr:cNvCxnSpPr/>
      </xdr:nvCxnSpPr>
      <xdr:spPr>
        <a:xfrm flipV="1">
          <a:off x="12814300" y="16778998"/>
          <a:ext cx="889000" cy="1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53122</xdr:rowOff>
    </xdr:from>
    <xdr:to>
      <xdr:col>23</xdr:col>
      <xdr:colOff>568325</xdr:colOff>
      <xdr:row>97</xdr:row>
      <xdr:rowOff>154722</xdr:rowOff>
    </xdr:to>
    <xdr:sp macro="" textlink="">
      <xdr:nvSpPr>
        <xdr:cNvPr id="710" name="円/楕円 709"/>
        <xdr:cNvSpPr/>
      </xdr:nvSpPr>
      <xdr:spPr>
        <a:xfrm>
          <a:off x="16268700" y="1668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75999</xdr:rowOff>
    </xdr:from>
    <xdr:ext cx="599010" cy="259045"/>
    <xdr:sp macro="" textlink="">
      <xdr:nvSpPr>
        <xdr:cNvPr id="711" name="公債費該当値テキスト"/>
        <xdr:cNvSpPr txBox="1"/>
      </xdr:nvSpPr>
      <xdr:spPr>
        <a:xfrm>
          <a:off x="16370300" y="16535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148,781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63275</xdr:rowOff>
    </xdr:from>
    <xdr:to>
      <xdr:col>22</xdr:col>
      <xdr:colOff>415925</xdr:colOff>
      <xdr:row>97</xdr:row>
      <xdr:rowOff>164875</xdr:rowOff>
    </xdr:to>
    <xdr:sp macro="" textlink="">
      <xdr:nvSpPr>
        <xdr:cNvPr id="712" name="円/楕円 711"/>
        <xdr:cNvSpPr/>
      </xdr:nvSpPr>
      <xdr:spPr>
        <a:xfrm>
          <a:off x="15430500" y="1669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156002</xdr:rowOff>
    </xdr:from>
    <xdr:ext cx="599010" cy="259045"/>
    <xdr:sp macro="" textlink="">
      <xdr:nvSpPr>
        <xdr:cNvPr id="713" name="テキスト ボックス 712"/>
        <xdr:cNvSpPr txBox="1"/>
      </xdr:nvSpPr>
      <xdr:spPr>
        <a:xfrm>
          <a:off x="15181794" y="1678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143,451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95776</xdr:rowOff>
    </xdr:from>
    <xdr:to>
      <xdr:col>21</xdr:col>
      <xdr:colOff>212725</xdr:colOff>
      <xdr:row>98</xdr:row>
      <xdr:rowOff>25926</xdr:rowOff>
    </xdr:to>
    <xdr:sp macro="" textlink="">
      <xdr:nvSpPr>
        <xdr:cNvPr id="714" name="円/楕円 713"/>
        <xdr:cNvSpPr/>
      </xdr:nvSpPr>
      <xdr:spPr>
        <a:xfrm>
          <a:off x="14541500" y="1672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17053</xdr:rowOff>
    </xdr:from>
    <xdr:ext cx="599010" cy="259045"/>
    <xdr:sp macro="" textlink="">
      <xdr:nvSpPr>
        <xdr:cNvPr id="715" name="テキスト ボックス 714"/>
        <xdr:cNvSpPr txBox="1"/>
      </xdr:nvSpPr>
      <xdr:spPr>
        <a:xfrm>
          <a:off x="14292794" y="1681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126,391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97548</xdr:rowOff>
    </xdr:from>
    <xdr:to>
      <xdr:col>20</xdr:col>
      <xdr:colOff>9525</xdr:colOff>
      <xdr:row>98</xdr:row>
      <xdr:rowOff>27698</xdr:rowOff>
    </xdr:to>
    <xdr:sp macro="" textlink="">
      <xdr:nvSpPr>
        <xdr:cNvPr id="716" name="円/楕円 715"/>
        <xdr:cNvSpPr/>
      </xdr:nvSpPr>
      <xdr:spPr>
        <a:xfrm>
          <a:off x="13652500" y="1672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18825</xdr:rowOff>
    </xdr:from>
    <xdr:ext cx="599010" cy="259045"/>
    <xdr:sp macro="" textlink="">
      <xdr:nvSpPr>
        <xdr:cNvPr id="717" name="テキスト ボックス 716"/>
        <xdr:cNvSpPr txBox="1"/>
      </xdr:nvSpPr>
      <xdr:spPr>
        <a:xfrm>
          <a:off x="13403794" y="1682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125,461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107699</xdr:rowOff>
    </xdr:from>
    <xdr:to>
      <xdr:col>18</xdr:col>
      <xdr:colOff>492125</xdr:colOff>
      <xdr:row>98</xdr:row>
      <xdr:rowOff>37849</xdr:rowOff>
    </xdr:to>
    <xdr:sp macro="" textlink="">
      <xdr:nvSpPr>
        <xdr:cNvPr id="718" name="円/楕円 717"/>
        <xdr:cNvSpPr/>
      </xdr:nvSpPr>
      <xdr:spPr>
        <a:xfrm>
          <a:off x="12763500" y="1673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28976</xdr:rowOff>
    </xdr:from>
    <xdr:ext cx="599010" cy="259045"/>
    <xdr:sp macro="" textlink="">
      <xdr:nvSpPr>
        <xdr:cNvPr id="719" name="テキスト ボックス 718"/>
        <xdr:cNvSpPr txBox="1"/>
      </xdr:nvSpPr>
      <xdr:spPr>
        <a:xfrm>
          <a:off x="12514794" y="1683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全体としては横ばい傾向である。</a:t>
          </a:r>
          <a:r>
            <a:rPr kumimoji="1" lang="ja-JP" altLang="en-US" sz="1100">
              <a:solidFill>
                <a:schemeClr val="dk1"/>
              </a:solidFill>
              <a:effectLst/>
              <a:latin typeface="+mn-lt"/>
              <a:ea typeface="+mn-ea"/>
              <a:cs typeface="+mn-cs"/>
            </a:rPr>
            <a:t>民生費</a:t>
          </a:r>
          <a:r>
            <a:rPr kumimoji="1" lang="ja-JP" altLang="ja-JP" sz="1100">
              <a:solidFill>
                <a:schemeClr val="dk1"/>
              </a:solidFill>
              <a:effectLst/>
              <a:latin typeface="+mn-lt"/>
              <a:ea typeface="+mn-ea"/>
              <a:cs typeface="+mn-cs"/>
            </a:rPr>
            <a:t>が急激に伸びているのは、特別養護老人ホーム建設にかかる費用６億円が増額となっているためである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北海道積丹町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今後の地方債償還に備え、減債基金への積立を優先したため、</a:t>
          </a:r>
          <a:r>
            <a:rPr lang="en-US" altLang="ja-JP" sz="1100" b="0" i="0" baseline="0">
              <a:solidFill>
                <a:schemeClr val="dk1"/>
              </a:solidFill>
              <a:effectLst/>
              <a:latin typeface="+mn-lt"/>
              <a:ea typeface="+mn-ea"/>
              <a:cs typeface="+mn-cs"/>
            </a:rPr>
            <a:t>i</a:t>
          </a:r>
          <a:r>
            <a:rPr lang="ja-JP" altLang="ja-JP" sz="1100" b="0" i="0" baseline="0">
              <a:solidFill>
                <a:schemeClr val="dk1"/>
              </a:solidFill>
              <a:effectLst/>
              <a:latin typeface="+mn-lt"/>
              <a:ea typeface="+mn-ea"/>
              <a:cs typeface="+mn-cs"/>
            </a:rPr>
            <a:t>財政調整基金</a:t>
          </a:r>
          <a:r>
            <a:rPr lang="ja-JP" altLang="en-US" sz="1100" b="0" i="0" baseline="0">
              <a:solidFill>
                <a:schemeClr val="dk1"/>
              </a:solidFill>
              <a:effectLst/>
              <a:latin typeface="+mn-lt"/>
              <a:ea typeface="+mn-ea"/>
              <a:cs typeface="+mn-cs"/>
            </a:rPr>
            <a:t>への積立は行わなかったため、前年度よりも単年度収支が落ちている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今後も、基金の積立を図り財政の健全化に資する。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北海道積丹町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年度決算で国民健康保険事業の累積赤字額を解消したことにより、各会計での赤字額は発生しないこととなった。</a:t>
          </a:r>
          <a:endParaRPr lang="ja-JP" altLang="ja-JP" sz="1400">
            <a:effectLst/>
          </a:endParaRPr>
        </a:p>
        <a:p>
          <a:pPr rtl="0"/>
          <a:r>
            <a:rPr lang="ja-JP" altLang="ja-JP" sz="1100" b="0" i="0" baseline="0">
              <a:solidFill>
                <a:schemeClr val="dk1"/>
              </a:solidFill>
              <a:effectLst/>
              <a:latin typeface="+mn-lt"/>
              <a:ea typeface="+mn-ea"/>
              <a:cs typeface="+mn-cs"/>
            </a:rPr>
            <a:t>今後も、各特別会計の独自採算性の確保に努めるとともに、各会計で赤字額が発生した場合は、一般会計からの赤字補てんを行い財政の健全化を図る。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4052_&#31309;&#20025;&#30010;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84.6</v>
          </cell>
          <cell r="L73">
            <v>76.099999999999994</v>
          </cell>
          <cell r="M73">
            <v>67.2</v>
          </cell>
          <cell r="N73">
            <v>70.099999999999994</v>
          </cell>
          <cell r="O73">
            <v>71.3</v>
          </cell>
        </row>
        <row r="75">
          <cell r="K75">
            <v>6.1</v>
          </cell>
          <cell r="L75">
            <v>6.6</v>
          </cell>
          <cell r="M75">
            <v>6.6</v>
          </cell>
          <cell r="N75">
            <v>7.6</v>
          </cell>
          <cell r="O75">
            <v>8.9</v>
          </cell>
        </row>
        <row r="77">
          <cell r="G77" t="str">
            <v>類似団体内平均値</v>
          </cell>
          <cell r="K77">
            <v>0</v>
          </cell>
          <cell r="L77">
            <v>0</v>
          </cell>
          <cell r="M77">
            <v>0</v>
          </cell>
          <cell r="N77">
            <v>0</v>
          </cell>
          <cell r="O77">
            <v>0</v>
          </cell>
        </row>
        <row r="79">
          <cell r="K79">
            <v>11.4</v>
          </cell>
          <cell r="L79">
            <v>10.1</v>
          </cell>
          <cell r="M79">
            <v>9.1999999999999993</v>
          </cell>
          <cell r="N79">
            <v>8.1999999999999993</v>
          </cell>
          <cell r="O79">
            <v>7.8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5" zoomScaleNormal="75" workbookViewId="0">
      <selection activeCell="W36" sqref="W36:AK36"/>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3734153</v>
      </c>
      <c r="BO4" s="349"/>
      <c r="BP4" s="349"/>
      <c r="BQ4" s="349"/>
      <c r="BR4" s="349"/>
      <c r="BS4" s="349"/>
      <c r="BT4" s="349"/>
      <c r="BU4" s="350"/>
      <c r="BV4" s="348">
        <v>3044792</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7.2</v>
      </c>
      <c r="CU4" s="355"/>
      <c r="CV4" s="355"/>
      <c r="CW4" s="355"/>
      <c r="CX4" s="355"/>
      <c r="CY4" s="355"/>
      <c r="CZ4" s="355"/>
      <c r="DA4" s="356"/>
      <c r="DB4" s="354">
        <v>9.8000000000000007</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3541084</v>
      </c>
      <c r="BO5" s="386"/>
      <c r="BP5" s="386"/>
      <c r="BQ5" s="386"/>
      <c r="BR5" s="386"/>
      <c r="BS5" s="386"/>
      <c r="BT5" s="386"/>
      <c r="BU5" s="387"/>
      <c r="BV5" s="385">
        <v>2808247</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91.4</v>
      </c>
      <c r="CU5" s="383"/>
      <c r="CV5" s="383"/>
      <c r="CW5" s="383"/>
      <c r="CX5" s="383"/>
      <c r="CY5" s="383"/>
      <c r="CZ5" s="383"/>
      <c r="DA5" s="384"/>
      <c r="DB5" s="382">
        <v>91.3</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193069</v>
      </c>
      <c r="BO6" s="386"/>
      <c r="BP6" s="386"/>
      <c r="BQ6" s="386"/>
      <c r="BR6" s="386"/>
      <c r="BS6" s="386"/>
      <c r="BT6" s="386"/>
      <c r="BU6" s="387"/>
      <c r="BV6" s="385">
        <v>236545</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95.8</v>
      </c>
      <c r="CU6" s="423"/>
      <c r="CV6" s="423"/>
      <c r="CW6" s="423"/>
      <c r="CX6" s="423"/>
      <c r="CY6" s="423"/>
      <c r="CZ6" s="423"/>
      <c r="DA6" s="424"/>
      <c r="DB6" s="422">
        <v>95.9</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55638</v>
      </c>
      <c r="BO7" s="386"/>
      <c r="BP7" s="386"/>
      <c r="BQ7" s="386"/>
      <c r="BR7" s="386"/>
      <c r="BS7" s="386"/>
      <c r="BT7" s="386"/>
      <c r="BU7" s="387"/>
      <c r="BV7" s="385">
        <v>57961</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1911554</v>
      </c>
      <c r="CU7" s="386"/>
      <c r="CV7" s="386"/>
      <c r="CW7" s="386"/>
      <c r="CX7" s="386"/>
      <c r="CY7" s="386"/>
      <c r="CZ7" s="386"/>
      <c r="DA7" s="387"/>
      <c r="DB7" s="385">
        <v>1829432</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77</v>
      </c>
      <c r="AV8" s="418"/>
      <c r="AW8" s="418"/>
      <c r="AX8" s="418"/>
      <c r="AY8" s="419" t="s">
        <v>91</v>
      </c>
      <c r="AZ8" s="420"/>
      <c r="BA8" s="420"/>
      <c r="BB8" s="420"/>
      <c r="BC8" s="420"/>
      <c r="BD8" s="420"/>
      <c r="BE8" s="420"/>
      <c r="BF8" s="420"/>
      <c r="BG8" s="420"/>
      <c r="BH8" s="420"/>
      <c r="BI8" s="420"/>
      <c r="BJ8" s="420"/>
      <c r="BK8" s="420"/>
      <c r="BL8" s="420"/>
      <c r="BM8" s="421"/>
      <c r="BN8" s="385">
        <v>137431</v>
      </c>
      <c r="BO8" s="386"/>
      <c r="BP8" s="386"/>
      <c r="BQ8" s="386"/>
      <c r="BR8" s="386"/>
      <c r="BS8" s="386"/>
      <c r="BT8" s="386"/>
      <c r="BU8" s="387"/>
      <c r="BV8" s="385">
        <v>178584</v>
      </c>
      <c r="BW8" s="386"/>
      <c r="BX8" s="386"/>
      <c r="BY8" s="386"/>
      <c r="BZ8" s="386"/>
      <c r="CA8" s="386"/>
      <c r="CB8" s="386"/>
      <c r="CC8" s="387"/>
      <c r="CD8" s="388" t="s">
        <v>92</v>
      </c>
      <c r="CE8" s="389"/>
      <c r="CF8" s="389"/>
      <c r="CG8" s="389"/>
      <c r="CH8" s="389"/>
      <c r="CI8" s="389"/>
      <c r="CJ8" s="389"/>
      <c r="CK8" s="389"/>
      <c r="CL8" s="389"/>
      <c r="CM8" s="389"/>
      <c r="CN8" s="389"/>
      <c r="CO8" s="389"/>
      <c r="CP8" s="389"/>
      <c r="CQ8" s="389"/>
      <c r="CR8" s="389"/>
      <c r="CS8" s="390"/>
      <c r="CT8" s="425">
        <v>0.1</v>
      </c>
      <c r="CU8" s="426"/>
      <c r="CV8" s="426"/>
      <c r="CW8" s="426"/>
      <c r="CX8" s="426"/>
      <c r="CY8" s="426"/>
      <c r="CZ8" s="426"/>
      <c r="DA8" s="427"/>
      <c r="DB8" s="425">
        <v>0.09</v>
      </c>
      <c r="DC8" s="426"/>
      <c r="DD8" s="426"/>
      <c r="DE8" s="426"/>
      <c r="DF8" s="426"/>
      <c r="DG8" s="426"/>
      <c r="DH8" s="426"/>
      <c r="DI8" s="427"/>
      <c r="DJ8" s="137"/>
      <c r="DK8" s="137"/>
      <c r="DL8" s="137"/>
      <c r="DM8" s="137"/>
      <c r="DN8" s="137"/>
      <c r="DO8" s="137"/>
    </row>
    <row r="9" spans="1:119" ht="18.75" customHeight="1" thickBot="1" x14ac:dyDescent="0.2">
      <c r="A9" s="138"/>
      <c r="B9" s="379" t="s">
        <v>93</v>
      </c>
      <c r="C9" s="380"/>
      <c r="D9" s="380"/>
      <c r="E9" s="380"/>
      <c r="F9" s="380"/>
      <c r="G9" s="380"/>
      <c r="H9" s="380"/>
      <c r="I9" s="380"/>
      <c r="J9" s="380"/>
      <c r="K9" s="428"/>
      <c r="L9" s="429" t="s">
        <v>94</v>
      </c>
      <c r="M9" s="430"/>
      <c r="N9" s="430"/>
      <c r="O9" s="430"/>
      <c r="P9" s="430"/>
      <c r="Q9" s="431"/>
      <c r="R9" s="432">
        <v>2115</v>
      </c>
      <c r="S9" s="433"/>
      <c r="T9" s="433"/>
      <c r="U9" s="433"/>
      <c r="V9" s="434"/>
      <c r="W9" s="342" t="s">
        <v>95</v>
      </c>
      <c r="X9" s="343"/>
      <c r="Y9" s="343"/>
      <c r="Z9" s="343"/>
      <c r="AA9" s="343"/>
      <c r="AB9" s="343"/>
      <c r="AC9" s="343"/>
      <c r="AD9" s="343"/>
      <c r="AE9" s="343"/>
      <c r="AF9" s="343"/>
      <c r="AG9" s="343"/>
      <c r="AH9" s="343"/>
      <c r="AI9" s="343"/>
      <c r="AJ9" s="343"/>
      <c r="AK9" s="343"/>
      <c r="AL9" s="344"/>
      <c r="AM9" s="414" t="s">
        <v>96</v>
      </c>
      <c r="AN9" s="415"/>
      <c r="AO9" s="415"/>
      <c r="AP9" s="415"/>
      <c r="AQ9" s="415"/>
      <c r="AR9" s="415"/>
      <c r="AS9" s="415"/>
      <c r="AT9" s="416"/>
      <c r="AU9" s="417" t="s">
        <v>77</v>
      </c>
      <c r="AV9" s="418"/>
      <c r="AW9" s="418"/>
      <c r="AX9" s="418"/>
      <c r="AY9" s="419" t="s">
        <v>97</v>
      </c>
      <c r="AZ9" s="420"/>
      <c r="BA9" s="420"/>
      <c r="BB9" s="420"/>
      <c r="BC9" s="420"/>
      <c r="BD9" s="420"/>
      <c r="BE9" s="420"/>
      <c r="BF9" s="420"/>
      <c r="BG9" s="420"/>
      <c r="BH9" s="420"/>
      <c r="BI9" s="420"/>
      <c r="BJ9" s="420"/>
      <c r="BK9" s="420"/>
      <c r="BL9" s="420"/>
      <c r="BM9" s="421"/>
      <c r="BN9" s="385">
        <v>-41153</v>
      </c>
      <c r="BO9" s="386"/>
      <c r="BP9" s="386"/>
      <c r="BQ9" s="386"/>
      <c r="BR9" s="386"/>
      <c r="BS9" s="386"/>
      <c r="BT9" s="386"/>
      <c r="BU9" s="387"/>
      <c r="BV9" s="385">
        <v>43798</v>
      </c>
      <c r="BW9" s="386"/>
      <c r="BX9" s="386"/>
      <c r="BY9" s="386"/>
      <c r="BZ9" s="386"/>
      <c r="CA9" s="386"/>
      <c r="CB9" s="386"/>
      <c r="CC9" s="387"/>
      <c r="CD9" s="388" t="s">
        <v>98</v>
      </c>
      <c r="CE9" s="389"/>
      <c r="CF9" s="389"/>
      <c r="CG9" s="389"/>
      <c r="CH9" s="389"/>
      <c r="CI9" s="389"/>
      <c r="CJ9" s="389"/>
      <c r="CK9" s="389"/>
      <c r="CL9" s="389"/>
      <c r="CM9" s="389"/>
      <c r="CN9" s="389"/>
      <c r="CO9" s="389"/>
      <c r="CP9" s="389"/>
      <c r="CQ9" s="389"/>
      <c r="CR9" s="389"/>
      <c r="CS9" s="390"/>
      <c r="CT9" s="382">
        <v>13.8</v>
      </c>
      <c r="CU9" s="383"/>
      <c r="CV9" s="383"/>
      <c r="CW9" s="383"/>
      <c r="CX9" s="383"/>
      <c r="CY9" s="383"/>
      <c r="CZ9" s="383"/>
      <c r="DA9" s="384"/>
      <c r="DB9" s="382">
        <v>13.9</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99</v>
      </c>
      <c r="M10" s="415"/>
      <c r="N10" s="415"/>
      <c r="O10" s="415"/>
      <c r="P10" s="415"/>
      <c r="Q10" s="416"/>
      <c r="R10" s="436">
        <v>2516</v>
      </c>
      <c r="S10" s="437"/>
      <c r="T10" s="437"/>
      <c r="U10" s="437"/>
      <c r="V10" s="438"/>
      <c r="W10" s="373"/>
      <c r="X10" s="374"/>
      <c r="Y10" s="374"/>
      <c r="Z10" s="374"/>
      <c r="AA10" s="374"/>
      <c r="AB10" s="374"/>
      <c r="AC10" s="374"/>
      <c r="AD10" s="374"/>
      <c r="AE10" s="374"/>
      <c r="AF10" s="374"/>
      <c r="AG10" s="374"/>
      <c r="AH10" s="374"/>
      <c r="AI10" s="374"/>
      <c r="AJ10" s="374"/>
      <c r="AK10" s="374"/>
      <c r="AL10" s="377"/>
      <c r="AM10" s="414" t="s">
        <v>100</v>
      </c>
      <c r="AN10" s="415"/>
      <c r="AO10" s="415"/>
      <c r="AP10" s="415"/>
      <c r="AQ10" s="415"/>
      <c r="AR10" s="415"/>
      <c r="AS10" s="415"/>
      <c r="AT10" s="416"/>
      <c r="AU10" s="417" t="s">
        <v>101</v>
      </c>
      <c r="AV10" s="418"/>
      <c r="AW10" s="418"/>
      <c r="AX10" s="418"/>
      <c r="AY10" s="419" t="s">
        <v>102</v>
      </c>
      <c r="AZ10" s="420"/>
      <c r="BA10" s="420"/>
      <c r="BB10" s="420"/>
      <c r="BC10" s="420"/>
      <c r="BD10" s="420"/>
      <c r="BE10" s="420"/>
      <c r="BF10" s="420"/>
      <c r="BG10" s="420"/>
      <c r="BH10" s="420"/>
      <c r="BI10" s="420"/>
      <c r="BJ10" s="420"/>
      <c r="BK10" s="420"/>
      <c r="BL10" s="420"/>
      <c r="BM10" s="421"/>
      <c r="BN10" s="385">
        <v>75</v>
      </c>
      <c r="BO10" s="386"/>
      <c r="BP10" s="386"/>
      <c r="BQ10" s="386"/>
      <c r="BR10" s="386"/>
      <c r="BS10" s="386"/>
      <c r="BT10" s="386"/>
      <c r="BU10" s="387"/>
      <c r="BV10" s="385">
        <v>54</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101</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t="s">
        <v>108</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x14ac:dyDescent="0.15">
      <c r="A12" s="138"/>
      <c r="B12" s="445" t="s">
        <v>110</v>
      </c>
      <c r="C12" s="446"/>
      <c r="D12" s="446"/>
      <c r="E12" s="446"/>
      <c r="F12" s="446"/>
      <c r="G12" s="446"/>
      <c r="H12" s="446"/>
      <c r="I12" s="446"/>
      <c r="J12" s="446"/>
      <c r="K12" s="447"/>
      <c r="L12" s="454" t="s">
        <v>111</v>
      </c>
      <c r="M12" s="455"/>
      <c r="N12" s="455"/>
      <c r="O12" s="455"/>
      <c r="P12" s="455"/>
      <c r="Q12" s="456"/>
      <c r="R12" s="457">
        <v>2261</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t="s">
        <v>117</v>
      </c>
      <c r="BO12" s="386"/>
      <c r="BP12" s="386"/>
      <c r="BQ12" s="386"/>
      <c r="BR12" s="386"/>
      <c r="BS12" s="386"/>
      <c r="BT12" s="386"/>
      <c r="BU12" s="387"/>
      <c r="BV12" s="385" t="s">
        <v>117</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117</v>
      </c>
      <c r="CU12" s="426"/>
      <c r="CV12" s="426"/>
      <c r="CW12" s="426"/>
      <c r="CX12" s="426"/>
      <c r="CY12" s="426"/>
      <c r="CZ12" s="426"/>
      <c r="DA12" s="427"/>
      <c r="DB12" s="425" t="s">
        <v>117</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119</v>
      </c>
      <c r="N13" s="474"/>
      <c r="O13" s="474"/>
      <c r="P13" s="474"/>
      <c r="Q13" s="475"/>
      <c r="R13" s="466">
        <v>2259</v>
      </c>
      <c r="S13" s="467"/>
      <c r="T13" s="467"/>
      <c r="U13" s="467"/>
      <c r="V13" s="468"/>
      <c r="W13" s="401" t="s">
        <v>120</v>
      </c>
      <c r="X13" s="402"/>
      <c r="Y13" s="402"/>
      <c r="Z13" s="402"/>
      <c r="AA13" s="402"/>
      <c r="AB13" s="392"/>
      <c r="AC13" s="436">
        <v>324</v>
      </c>
      <c r="AD13" s="437"/>
      <c r="AE13" s="437"/>
      <c r="AF13" s="437"/>
      <c r="AG13" s="476"/>
      <c r="AH13" s="436">
        <v>417</v>
      </c>
      <c r="AI13" s="437"/>
      <c r="AJ13" s="437"/>
      <c r="AK13" s="437"/>
      <c r="AL13" s="438"/>
      <c r="AM13" s="414" t="s">
        <v>121</v>
      </c>
      <c r="AN13" s="415"/>
      <c r="AO13" s="415"/>
      <c r="AP13" s="415"/>
      <c r="AQ13" s="415"/>
      <c r="AR13" s="415"/>
      <c r="AS13" s="415"/>
      <c r="AT13" s="416"/>
      <c r="AU13" s="417" t="s">
        <v>122</v>
      </c>
      <c r="AV13" s="418"/>
      <c r="AW13" s="418"/>
      <c r="AX13" s="418"/>
      <c r="AY13" s="419" t="s">
        <v>123</v>
      </c>
      <c r="AZ13" s="420"/>
      <c r="BA13" s="420"/>
      <c r="BB13" s="420"/>
      <c r="BC13" s="420"/>
      <c r="BD13" s="420"/>
      <c r="BE13" s="420"/>
      <c r="BF13" s="420"/>
      <c r="BG13" s="420"/>
      <c r="BH13" s="420"/>
      <c r="BI13" s="420"/>
      <c r="BJ13" s="420"/>
      <c r="BK13" s="420"/>
      <c r="BL13" s="420"/>
      <c r="BM13" s="421"/>
      <c r="BN13" s="385">
        <v>-41078</v>
      </c>
      <c r="BO13" s="386"/>
      <c r="BP13" s="386"/>
      <c r="BQ13" s="386"/>
      <c r="BR13" s="386"/>
      <c r="BS13" s="386"/>
      <c r="BT13" s="386"/>
      <c r="BU13" s="387"/>
      <c r="BV13" s="385">
        <v>43852</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8.9</v>
      </c>
      <c r="CU13" s="383"/>
      <c r="CV13" s="383"/>
      <c r="CW13" s="383"/>
      <c r="CX13" s="383"/>
      <c r="CY13" s="383"/>
      <c r="CZ13" s="383"/>
      <c r="DA13" s="384"/>
      <c r="DB13" s="382">
        <v>7.6</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125</v>
      </c>
      <c r="M14" s="464"/>
      <c r="N14" s="464"/>
      <c r="O14" s="464"/>
      <c r="P14" s="464"/>
      <c r="Q14" s="465"/>
      <c r="R14" s="466">
        <v>2334</v>
      </c>
      <c r="S14" s="467"/>
      <c r="T14" s="467"/>
      <c r="U14" s="467"/>
      <c r="V14" s="468"/>
      <c r="W14" s="375"/>
      <c r="X14" s="376"/>
      <c r="Y14" s="376"/>
      <c r="Z14" s="376"/>
      <c r="AA14" s="376"/>
      <c r="AB14" s="365"/>
      <c r="AC14" s="469">
        <v>26.9</v>
      </c>
      <c r="AD14" s="470"/>
      <c r="AE14" s="470"/>
      <c r="AF14" s="470"/>
      <c r="AG14" s="471"/>
      <c r="AH14" s="469">
        <v>28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v>71.3</v>
      </c>
      <c r="CU14" s="481"/>
      <c r="CV14" s="481"/>
      <c r="CW14" s="481"/>
      <c r="CX14" s="481"/>
      <c r="CY14" s="481"/>
      <c r="CZ14" s="481"/>
      <c r="DA14" s="482"/>
      <c r="DB14" s="480">
        <v>70.099999999999994</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119</v>
      </c>
      <c r="N15" s="474"/>
      <c r="O15" s="474"/>
      <c r="P15" s="474"/>
      <c r="Q15" s="475"/>
      <c r="R15" s="466">
        <v>2332</v>
      </c>
      <c r="S15" s="467"/>
      <c r="T15" s="467"/>
      <c r="U15" s="467"/>
      <c r="V15" s="468"/>
      <c r="W15" s="401" t="s">
        <v>127</v>
      </c>
      <c r="X15" s="402"/>
      <c r="Y15" s="402"/>
      <c r="Z15" s="402"/>
      <c r="AA15" s="402"/>
      <c r="AB15" s="392"/>
      <c r="AC15" s="436">
        <v>213</v>
      </c>
      <c r="AD15" s="437"/>
      <c r="AE15" s="437"/>
      <c r="AF15" s="437"/>
      <c r="AG15" s="476"/>
      <c r="AH15" s="436">
        <v>257</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174745</v>
      </c>
      <c r="BO15" s="349"/>
      <c r="BP15" s="349"/>
      <c r="BQ15" s="349"/>
      <c r="BR15" s="349"/>
      <c r="BS15" s="349"/>
      <c r="BT15" s="349"/>
      <c r="BU15" s="350"/>
      <c r="BV15" s="348">
        <v>163747</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17.7</v>
      </c>
      <c r="AD16" s="470"/>
      <c r="AE16" s="470"/>
      <c r="AF16" s="470"/>
      <c r="AG16" s="471"/>
      <c r="AH16" s="469">
        <v>17.3</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1788485</v>
      </c>
      <c r="BO16" s="386"/>
      <c r="BP16" s="386"/>
      <c r="BQ16" s="386"/>
      <c r="BR16" s="386"/>
      <c r="BS16" s="386"/>
      <c r="BT16" s="386"/>
      <c r="BU16" s="387"/>
      <c r="BV16" s="385">
        <v>1701688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133</v>
      </c>
      <c r="N17" s="490"/>
      <c r="O17" s="490"/>
      <c r="P17" s="490"/>
      <c r="Q17" s="491"/>
      <c r="R17" s="486" t="s">
        <v>131</v>
      </c>
      <c r="S17" s="487"/>
      <c r="T17" s="487"/>
      <c r="U17" s="487"/>
      <c r="V17" s="488"/>
      <c r="W17" s="401" t="s">
        <v>134</v>
      </c>
      <c r="X17" s="402"/>
      <c r="Y17" s="402"/>
      <c r="Z17" s="402"/>
      <c r="AA17" s="402"/>
      <c r="AB17" s="392"/>
      <c r="AC17" s="436">
        <v>669</v>
      </c>
      <c r="AD17" s="437"/>
      <c r="AE17" s="437"/>
      <c r="AF17" s="437"/>
      <c r="AG17" s="476"/>
      <c r="AH17" s="436">
        <v>814</v>
      </c>
      <c r="AI17" s="437"/>
      <c r="AJ17" s="437"/>
      <c r="AK17" s="437"/>
      <c r="AL17" s="438"/>
      <c r="AM17" s="414"/>
      <c r="AN17" s="415"/>
      <c r="AO17" s="415"/>
      <c r="AP17" s="415"/>
      <c r="AQ17" s="415"/>
      <c r="AR17" s="415"/>
      <c r="AS17" s="415"/>
      <c r="AT17" s="416"/>
      <c r="AU17" s="417"/>
      <c r="AV17" s="418"/>
      <c r="AW17" s="418"/>
      <c r="AX17" s="418"/>
      <c r="AY17" s="419" t="s">
        <v>135</v>
      </c>
      <c r="AZ17" s="420"/>
      <c r="BA17" s="420"/>
      <c r="BB17" s="420"/>
      <c r="BC17" s="420"/>
      <c r="BD17" s="420"/>
      <c r="BE17" s="420"/>
      <c r="BF17" s="420"/>
      <c r="BG17" s="420"/>
      <c r="BH17" s="420"/>
      <c r="BI17" s="420"/>
      <c r="BJ17" s="420"/>
      <c r="BK17" s="420"/>
      <c r="BL17" s="420"/>
      <c r="BM17" s="421"/>
      <c r="BN17" s="385">
        <v>215303</v>
      </c>
      <c r="BO17" s="386"/>
      <c r="BP17" s="386"/>
      <c r="BQ17" s="386"/>
      <c r="BR17" s="386"/>
      <c r="BS17" s="386"/>
      <c r="BT17" s="386"/>
      <c r="BU17" s="387"/>
      <c r="BV17" s="385">
        <v>203548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136</v>
      </c>
      <c r="C18" s="428"/>
      <c r="D18" s="428"/>
      <c r="E18" s="497"/>
      <c r="F18" s="497"/>
      <c r="G18" s="497"/>
      <c r="H18" s="497"/>
      <c r="I18" s="497"/>
      <c r="J18" s="497"/>
      <c r="K18" s="497"/>
      <c r="L18" s="498">
        <v>238.14</v>
      </c>
      <c r="M18" s="498"/>
      <c r="N18" s="498"/>
      <c r="O18" s="498"/>
      <c r="P18" s="498"/>
      <c r="Q18" s="498"/>
      <c r="R18" s="499"/>
      <c r="S18" s="499"/>
      <c r="T18" s="499"/>
      <c r="U18" s="499"/>
      <c r="V18" s="500"/>
      <c r="W18" s="403"/>
      <c r="X18" s="404"/>
      <c r="Y18" s="404"/>
      <c r="Z18" s="404"/>
      <c r="AA18" s="404"/>
      <c r="AB18" s="395"/>
      <c r="AC18" s="501">
        <v>55.5</v>
      </c>
      <c r="AD18" s="502"/>
      <c r="AE18" s="502"/>
      <c r="AF18" s="502"/>
      <c r="AG18" s="503"/>
      <c r="AH18" s="501">
        <v>54.7</v>
      </c>
      <c r="AI18" s="502"/>
      <c r="AJ18" s="502"/>
      <c r="AK18" s="502"/>
      <c r="AL18" s="504"/>
      <c r="AM18" s="414"/>
      <c r="AN18" s="415"/>
      <c r="AO18" s="415"/>
      <c r="AP18" s="415"/>
      <c r="AQ18" s="415"/>
      <c r="AR18" s="415"/>
      <c r="AS18" s="415"/>
      <c r="AT18" s="416"/>
      <c r="AU18" s="417"/>
      <c r="AV18" s="418"/>
      <c r="AW18" s="418"/>
      <c r="AX18" s="418"/>
      <c r="AY18" s="419" t="s">
        <v>137</v>
      </c>
      <c r="AZ18" s="420"/>
      <c r="BA18" s="420"/>
      <c r="BB18" s="420"/>
      <c r="BC18" s="420"/>
      <c r="BD18" s="420"/>
      <c r="BE18" s="420"/>
      <c r="BF18" s="420"/>
      <c r="BG18" s="420"/>
      <c r="BH18" s="420"/>
      <c r="BI18" s="420"/>
      <c r="BJ18" s="420"/>
      <c r="BK18" s="420"/>
      <c r="BL18" s="420"/>
      <c r="BM18" s="421"/>
      <c r="BN18" s="385">
        <v>1770124</v>
      </c>
      <c r="BO18" s="386"/>
      <c r="BP18" s="386"/>
      <c r="BQ18" s="386"/>
      <c r="BR18" s="386"/>
      <c r="BS18" s="386"/>
      <c r="BT18" s="386"/>
      <c r="BU18" s="387"/>
      <c r="BV18" s="385">
        <v>1684868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138</v>
      </c>
      <c r="C19" s="428"/>
      <c r="D19" s="428"/>
      <c r="E19" s="497"/>
      <c r="F19" s="497"/>
      <c r="G19" s="497"/>
      <c r="H19" s="497"/>
      <c r="I19" s="497"/>
      <c r="J19" s="497"/>
      <c r="K19" s="497"/>
      <c r="L19" s="505">
        <v>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139</v>
      </c>
      <c r="AZ19" s="420"/>
      <c r="BA19" s="420"/>
      <c r="BB19" s="420"/>
      <c r="BC19" s="420"/>
      <c r="BD19" s="420"/>
      <c r="BE19" s="420"/>
      <c r="BF19" s="420"/>
      <c r="BG19" s="420"/>
      <c r="BH19" s="420"/>
      <c r="BI19" s="420"/>
      <c r="BJ19" s="420"/>
      <c r="BK19" s="420"/>
      <c r="BL19" s="420"/>
      <c r="BM19" s="421"/>
      <c r="BN19" s="385">
        <v>2361806</v>
      </c>
      <c r="BO19" s="386"/>
      <c r="BP19" s="386"/>
      <c r="BQ19" s="386"/>
      <c r="BR19" s="386"/>
      <c r="BS19" s="386"/>
      <c r="BT19" s="386"/>
      <c r="BU19" s="387"/>
      <c r="BV19" s="385">
        <v>2326984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140</v>
      </c>
      <c r="C20" s="428"/>
      <c r="D20" s="428"/>
      <c r="E20" s="497"/>
      <c r="F20" s="497"/>
      <c r="G20" s="497"/>
      <c r="H20" s="497"/>
      <c r="I20" s="497"/>
      <c r="J20" s="497"/>
      <c r="K20" s="497"/>
      <c r="L20" s="505">
        <v>994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141</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142</v>
      </c>
      <c r="C22" s="516"/>
      <c r="D22" s="517"/>
      <c r="E22" s="397" t="s">
        <v>1</v>
      </c>
      <c r="F22" s="402"/>
      <c r="G22" s="402"/>
      <c r="H22" s="402"/>
      <c r="I22" s="402"/>
      <c r="J22" s="402"/>
      <c r="K22" s="392"/>
      <c r="L22" s="397" t="s">
        <v>143</v>
      </c>
      <c r="M22" s="402"/>
      <c r="N22" s="402"/>
      <c r="O22" s="402"/>
      <c r="P22" s="392"/>
      <c r="Q22" s="524" t="s">
        <v>144</v>
      </c>
      <c r="R22" s="525"/>
      <c r="S22" s="525"/>
      <c r="T22" s="525"/>
      <c r="U22" s="525"/>
      <c r="V22" s="526"/>
      <c r="W22" s="530" t="s">
        <v>145</v>
      </c>
      <c r="X22" s="516"/>
      <c r="Y22" s="517"/>
      <c r="Z22" s="397" t="s">
        <v>1</v>
      </c>
      <c r="AA22" s="402"/>
      <c r="AB22" s="402"/>
      <c r="AC22" s="402"/>
      <c r="AD22" s="402"/>
      <c r="AE22" s="402"/>
      <c r="AF22" s="402"/>
      <c r="AG22" s="392"/>
      <c r="AH22" s="543" t="s">
        <v>146</v>
      </c>
      <c r="AI22" s="402"/>
      <c r="AJ22" s="402"/>
      <c r="AK22" s="402"/>
      <c r="AL22" s="392"/>
      <c r="AM22" s="543" t="s">
        <v>147</v>
      </c>
      <c r="AN22" s="544"/>
      <c r="AO22" s="544"/>
      <c r="AP22" s="544"/>
      <c r="AQ22" s="544"/>
      <c r="AR22" s="545"/>
      <c r="AS22" s="524" t="s">
        <v>144</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148</v>
      </c>
      <c r="AZ23" s="346"/>
      <c r="BA23" s="346"/>
      <c r="BB23" s="346"/>
      <c r="BC23" s="346"/>
      <c r="BD23" s="346"/>
      <c r="BE23" s="346"/>
      <c r="BF23" s="346"/>
      <c r="BG23" s="346"/>
      <c r="BH23" s="346"/>
      <c r="BI23" s="346"/>
      <c r="BJ23" s="346"/>
      <c r="BK23" s="346"/>
      <c r="BL23" s="346"/>
      <c r="BM23" s="347"/>
      <c r="BN23" s="385">
        <v>3484492</v>
      </c>
      <c r="BO23" s="386"/>
      <c r="BP23" s="386"/>
      <c r="BQ23" s="386"/>
      <c r="BR23" s="386"/>
      <c r="BS23" s="386"/>
      <c r="BT23" s="386"/>
      <c r="BU23" s="387"/>
      <c r="BV23" s="385">
        <v>2973915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149</v>
      </c>
      <c r="F24" s="415"/>
      <c r="G24" s="415"/>
      <c r="H24" s="415"/>
      <c r="I24" s="415"/>
      <c r="J24" s="415"/>
      <c r="K24" s="416"/>
      <c r="L24" s="436">
        <v>1</v>
      </c>
      <c r="M24" s="437"/>
      <c r="N24" s="437"/>
      <c r="O24" s="437"/>
      <c r="P24" s="476"/>
      <c r="Q24" s="436">
        <v>6500</v>
      </c>
      <c r="R24" s="437"/>
      <c r="S24" s="437"/>
      <c r="T24" s="437"/>
      <c r="U24" s="437"/>
      <c r="V24" s="476"/>
      <c r="W24" s="531"/>
      <c r="X24" s="519"/>
      <c r="Y24" s="520"/>
      <c r="Z24" s="435" t="s">
        <v>150</v>
      </c>
      <c r="AA24" s="415"/>
      <c r="AB24" s="415"/>
      <c r="AC24" s="415"/>
      <c r="AD24" s="415"/>
      <c r="AE24" s="415"/>
      <c r="AF24" s="415"/>
      <c r="AG24" s="416"/>
      <c r="AH24" s="436">
        <v>62</v>
      </c>
      <c r="AI24" s="437"/>
      <c r="AJ24" s="437"/>
      <c r="AK24" s="437"/>
      <c r="AL24" s="476"/>
      <c r="AM24" s="436">
        <v>191890</v>
      </c>
      <c r="AN24" s="437"/>
      <c r="AO24" s="437"/>
      <c r="AP24" s="437"/>
      <c r="AQ24" s="437"/>
      <c r="AR24" s="476"/>
      <c r="AS24" s="436">
        <v>3095</v>
      </c>
      <c r="AT24" s="437"/>
      <c r="AU24" s="437"/>
      <c r="AV24" s="437"/>
      <c r="AW24" s="437"/>
      <c r="AX24" s="438"/>
      <c r="AY24" s="551" t="s">
        <v>151</v>
      </c>
      <c r="AZ24" s="552"/>
      <c r="BA24" s="552"/>
      <c r="BB24" s="552"/>
      <c r="BC24" s="552"/>
      <c r="BD24" s="552"/>
      <c r="BE24" s="552"/>
      <c r="BF24" s="552"/>
      <c r="BG24" s="552"/>
      <c r="BH24" s="552"/>
      <c r="BI24" s="552"/>
      <c r="BJ24" s="552"/>
      <c r="BK24" s="552"/>
      <c r="BL24" s="552"/>
      <c r="BM24" s="553"/>
      <c r="BN24" s="385">
        <v>3016879</v>
      </c>
      <c r="BO24" s="386"/>
      <c r="BP24" s="386"/>
      <c r="BQ24" s="386"/>
      <c r="BR24" s="386"/>
      <c r="BS24" s="386"/>
      <c r="BT24" s="386"/>
      <c r="BU24" s="387"/>
      <c r="BV24" s="385">
        <v>2523877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152</v>
      </c>
      <c r="F25" s="415"/>
      <c r="G25" s="415"/>
      <c r="H25" s="415"/>
      <c r="I25" s="415"/>
      <c r="J25" s="415"/>
      <c r="K25" s="416"/>
      <c r="L25" s="436">
        <v>1</v>
      </c>
      <c r="M25" s="437"/>
      <c r="N25" s="437"/>
      <c r="O25" s="437"/>
      <c r="P25" s="476"/>
      <c r="Q25" s="436">
        <v>5600</v>
      </c>
      <c r="R25" s="437"/>
      <c r="S25" s="437"/>
      <c r="T25" s="437"/>
      <c r="U25" s="437"/>
      <c r="V25" s="476"/>
      <c r="W25" s="531"/>
      <c r="X25" s="519"/>
      <c r="Y25" s="520"/>
      <c r="Z25" s="435" t="s">
        <v>153</v>
      </c>
      <c r="AA25" s="415"/>
      <c r="AB25" s="415"/>
      <c r="AC25" s="415"/>
      <c r="AD25" s="415"/>
      <c r="AE25" s="415"/>
      <c r="AF25" s="415"/>
      <c r="AG25" s="416"/>
      <c r="AH25" s="436" t="s">
        <v>117</v>
      </c>
      <c r="AI25" s="437"/>
      <c r="AJ25" s="437"/>
      <c r="AK25" s="437"/>
      <c r="AL25" s="476"/>
      <c r="AM25" s="436" t="s">
        <v>117</v>
      </c>
      <c r="AN25" s="437"/>
      <c r="AO25" s="437"/>
      <c r="AP25" s="437"/>
      <c r="AQ25" s="437"/>
      <c r="AR25" s="476"/>
      <c r="AS25" s="436" t="s">
        <v>117</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148240</v>
      </c>
      <c r="BO25" s="349"/>
      <c r="BP25" s="349"/>
      <c r="BQ25" s="349"/>
      <c r="BR25" s="349"/>
      <c r="BS25" s="349"/>
      <c r="BT25" s="349"/>
      <c r="BU25" s="350"/>
      <c r="BV25" s="348">
        <v>186433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155</v>
      </c>
      <c r="F26" s="415"/>
      <c r="G26" s="415"/>
      <c r="H26" s="415"/>
      <c r="I26" s="415"/>
      <c r="J26" s="415"/>
      <c r="K26" s="416"/>
      <c r="L26" s="436">
        <v>1</v>
      </c>
      <c r="M26" s="437"/>
      <c r="N26" s="437"/>
      <c r="O26" s="437"/>
      <c r="P26" s="476"/>
      <c r="Q26" s="436">
        <v>5300</v>
      </c>
      <c r="R26" s="437"/>
      <c r="S26" s="437"/>
      <c r="T26" s="437"/>
      <c r="U26" s="437"/>
      <c r="V26" s="476"/>
      <c r="W26" s="531"/>
      <c r="X26" s="519"/>
      <c r="Y26" s="520"/>
      <c r="Z26" s="435" t="s">
        <v>156</v>
      </c>
      <c r="AA26" s="541"/>
      <c r="AB26" s="541"/>
      <c r="AC26" s="541"/>
      <c r="AD26" s="541"/>
      <c r="AE26" s="541"/>
      <c r="AF26" s="541"/>
      <c r="AG26" s="542"/>
      <c r="AH26" s="436">
        <v>1</v>
      </c>
      <c r="AI26" s="437"/>
      <c r="AJ26" s="437"/>
      <c r="AK26" s="437"/>
      <c r="AL26" s="476"/>
      <c r="AM26" s="436" t="s">
        <v>157</v>
      </c>
      <c r="AN26" s="437"/>
      <c r="AO26" s="437"/>
      <c r="AP26" s="437"/>
      <c r="AQ26" s="437"/>
      <c r="AR26" s="476"/>
      <c r="AS26" s="436" t="s">
        <v>157</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t="s">
        <v>117</v>
      </c>
      <c r="BO26" s="386"/>
      <c r="BP26" s="386"/>
      <c r="BQ26" s="386"/>
      <c r="BR26" s="386"/>
      <c r="BS26" s="386"/>
      <c r="BT26" s="386"/>
      <c r="BU26" s="387"/>
      <c r="BV26" s="385" t="s">
        <v>117</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159</v>
      </c>
      <c r="F27" s="415"/>
      <c r="G27" s="415"/>
      <c r="H27" s="415"/>
      <c r="I27" s="415"/>
      <c r="J27" s="415"/>
      <c r="K27" s="416"/>
      <c r="L27" s="436">
        <v>1</v>
      </c>
      <c r="M27" s="437"/>
      <c r="N27" s="437"/>
      <c r="O27" s="437"/>
      <c r="P27" s="476"/>
      <c r="Q27" s="436">
        <v>2600</v>
      </c>
      <c r="R27" s="437"/>
      <c r="S27" s="437"/>
      <c r="T27" s="437"/>
      <c r="U27" s="437"/>
      <c r="V27" s="476"/>
      <c r="W27" s="531"/>
      <c r="X27" s="519"/>
      <c r="Y27" s="520"/>
      <c r="Z27" s="435" t="s">
        <v>160</v>
      </c>
      <c r="AA27" s="415"/>
      <c r="AB27" s="415"/>
      <c r="AC27" s="415"/>
      <c r="AD27" s="415"/>
      <c r="AE27" s="415"/>
      <c r="AF27" s="415"/>
      <c r="AG27" s="416"/>
      <c r="AH27" s="436" t="s">
        <v>117</v>
      </c>
      <c r="AI27" s="437"/>
      <c r="AJ27" s="437"/>
      <c r="AK27" s="437"/>
      <c r="AL27" s="476"/>
      <c r="AM27" s="436" t="s">
        <v>117</v>
      </c>
      <c r="AN27" s="437"/>
      <c r="AO27" s="437"/>
      <c r="AP27" s="437"/>
      <c r="AQ27" s="437"/>
      <c r="AR27" s="476"/>
      <c r="AS27" s="436" t="s">
        <v>117</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4">
        <v>77248</v>
      </c>
      <c r="BO27" s="555"/>
      <c r="BP27" s="555"/>
      <c r="BQ27" s="555"/>
      <c r="BR27" s="555"/>
      <c r="BS27" s="555"/>
      <c r="BT27" s="555"/>
      <c r="BU27" s="556"/>
      <c r="BV27" s="554">
        <v>77230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162</v>
      </c>
      <c r="F28" s="415"/>
      <c r="G28" s="415"/>
      <c r="H28" s="415"/>
      <c r="I28" s="415"/>
      <c r="J28" s="415"/>
      <c r="K28" s="416"/>
      <c r="L28" s="436">
        <v>1</v>
      </c>
      <c r="M28" s="437"/>
      <c r="N28" s="437"/>
      <c r="O28" s="437"/>
      <c r="P28" s="476"/>
      <c r="Q28" s="436">
        <v>2000</v>
      </c>
      <c r="R28" s="437"/>
      <c r="S28" s="437"/>
      <c r="T28" s="437"/>
      <c r="U28" s="437"/>
      <c r="V28" s="476"/>
      <c r="W28" s="531"/>
      <c r="X28" s="519"/>
      <c r="Y28" s="520"/>
      <c r="Z28" s="435" t="s">
        <v>163</v>
      </c>
      <c r="AA28" s="415"/>
      <c r="AB28" s="415"/>
      <c r="AC28" s="415"/>
      <c r="AD28" s="415"/>
      <c r="AE28" s="415"/>
      <c r="AF28" s="415"/>
      <c r="AG28" s="416"/>
      <c r="AH28" s="436" t="s">
        <v>117</v>
      </c>
      <c r="AI28" s="437"/>
      <c r="AJ28" s="437"/>
      <c r="AK28" s="437"/>
      <c r="AL28" s="476"/>
      <c r="AM28" s="436" t="s">
        <v>117</v>
      </c>
      <c r="AN28" s="437"/>
      <c r="AO28" s="437"/>
      <c r="AP28" s="437"/>
      <c r="AQ28" s="437"/>
      <c r="AR28" s="476"/>
      <c r="AS28" s="436" t="s">
        <v>117</v>
      </c>
      <c r="AT28" s="437"/>
      <c r="AU28" s="437"/>
      <c r="AV28" s="437"/>
      <c r="AW28" s="437"/>
      <c r="AX28" s="438"/>
      <c r="AY28" s="557" t="s">
        <v>164</v>
      </c>
      <c r="AZ28" s="558"/>
      <c r="BA28" s="558"/>
      <c r="BB28" s="559"/>
      <c r="BC28" s="345" t="s">
        <v>165</v>
      </c>
      <c r="BD28" s="346"/>
      <c r="BE28" s="346"/>
      <c r="BF28" s="346"/>
      <c r="BG28" s="346"/>
      <c r="BH28" s="346"/>
      <c r="BI28" s="346"/>
      <c r="BJ28" s="346"/>
      <c r="BK28" s="346"/>
      <c r="BL28" s="346"/>
      <c r="BM28" s="347"/>
      <c r="BN28" s="348">
        <v>300362</v>
      </c>
      <c r="BO28" s="349"/>
      <c r="BP28" s="349"/>
      <c r="BQ28" s="349"/>
      <c r="BR28" s="349"/>
      <c r="BS28" s="349"/>
      <c r="BT28" s="349"/>
      <c r="BU28" s="350"/>
      <c r="BV28" s="348">
        <v>300287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166</v>
      </c>
      <c r="F29" s="415"/>
      <c r="G29" s="415"/>
      <c r="H29" s="415"/>
      <c r="I29" s="415"/>
      <c r="J29" s="415"/>
      <c r="K29" s="416"/>
      <c r="L29" s="436">
        <v>7</v>
      </c>
      <c r="M29" s="437"/>
      <c r="N29" s="437"/>
      <c r="O29" s="437"/>
      <c r="P29" s="476"/>
      <c r="Q29" s="436">
        <v>1700</v>
      </c>
      <c r="R29" s="437"/>
      <c r="S29" s="437"/>
      <c r="T29" s="437"/>
      <c r="U29" s="437"/>
      <c r="V29" s="476"/>
      <c r="W29" s="532"/>
      <c r="X29" s="533"/>
      <c r="Y29" s="534"/>
      <c r="Z29" s="435" t="s">
        <v>167</v>
      </c>
      <c r="AA29" s="415"/>
      <c r="AB29" s="415"/>
      <c r="AC29" s="415"/>
      <c r="AD29" s="415"/>
      <c r="AE29" s="415"/>
      <c r="AF29" s="415"/>
      <c r="AG29" s="416"/>
      <c r="AH29" s="436">
        <v>62</v>
      </c>
      <c r="AI29" s="437"/>
      <c r="AJ29" s="437"/>
      <c r="AK29" s="437"/>
      <c r="AL29" s="476"/>
      <c r="AM29" s="436">
        <v>191890</v>
      </c>
      <c r="AN29" s="437"/>
      <c r="AO29" s="437"/>
      <c r="AP29" s="437"/>
      <c r="AQ29" s="437"/>
      <c r="AR29" s="476"/>
      <c r="AS29" s="436">
        <v>3095</v>
      </c>
      <c r="AT29" s="437"/>
      <c r="AU29" s="437"/>
      <c r="AV29" s="437"/>
      <c r="AW29" s="437"/>
      <c r="AX29" s="438"/>
      <c r="AY29" s="560"/>
      <c r="AZ29" s="561"/>
      <c r="BA29" s="561"/>
      <c r="BB29" s="562"/>
      <c r="BC29" s="419" t="s">
        <v>168</v>
      </c>
      <c r="BD29" s="420"/>
      <c r="BE29" s="420"/>
      <c r="BF29" s="420"/>
      <c r="BG29" s="420"/>
      <c r="BH29" s="420"/>
      <c r="BI29" s="420"/>
      <c r="BJ29" s="420"/>
      <c r="BK29" s="420"/>
      <c r="BL29" s="420"/>
      <c r="BM29" s="421"/>
      <c r="BN29" s="385">
        <v>300408</v>
      </c>
      <c r="BO29" s="386"/>
      <c r="BP29" s="386"/>
      <c r="BQ29" s="386"/>
      <c r="BR29" s="386"/>
      <c r="BS29" s="386"/>
      <c r="BT29" s="386"/>
      <c r="BU29" s="387"/>
      <c r="BV29" s="385">
        <v>225361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169</v>
      </c>
      <c r="X30" s="539"/>
      <c r="Y30" s="539"/>
      <c r="Z30" s="539"/>
      <c r="AA30" s="539"/>
      <c r="AB30" s="539"/>
      <c r="AC30" s="539"/>
      <c r="AD30" s="539"/>
      <c r="AE30" s="539"/>
      <c r="AF30" s="539"/>
      <c r="AG30" s="540"/>
      <c r="AH30" s="501">
        <v>99.6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170</v>
      </c>
      <c r="BD30" s="552"/>
      <c r="BE30" s="552"/>
      <c r="BF30" s="552"/>
      <c r="BG30" s="552"/>
      <c r="BH30" s="552"/>
      <c r="BI30" s="552"/>
      <c r="BJ30" s="552"/>
      <c r="BK30" s="552"/>
      <c r="BL30" s="552"/>
      <c r="BM30" s="553"/>
      <c r="BN30" s="554">
        <v>217422</v>
      </c>
      <c r="BO30" s="555"/>
      <c r="BP30" s="555"/>
      <c r="BQ30" s="555"/>
      <c r="BR30" s="555"/>
      <c r="BS30" s="555"/>
      <c r="BT30" s="555"/>
      <c r="BU30" s="556"/>
      <c r="BV30" s="554">
        <v>221933</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北しりべし廃棄物処理広域連合</v>
      </c>
      <c r="BZ34" s="567"/>
      <c r="CA34" s="567"/>
      <c r="CB34" s="567"/>
      <c r="CC34" s="567"/>
      <c r="CD34" s="567"/>
      <c r="CE34" s="567"/>
      <c r="CF34" s="567"/>
      <c r="CG34" s="567"/>
      <c r="CH34" s="567"/>
      <c r="CI34" s="567"/>
      <c r="CJ34" s="567"/>
      <c r="CK34" s="567"/>
      <c r="CL34" s="567"/>
      <c r="CM34" s="567"/>
      <c r="CN34" s="165"/>
      <c r="CO34" s="566">
        <f>IF(CQ34="","",MAX(C34:D43,U34:V43,AM34:AN43,BE34:BF43,BW34:BX43)+1)</f>
        <v>13</v>
      </c>
      <c r="CP34" s="566"/>
      <c r="CQ34" s="567" t="str">
        <f>IF('各会計、関係団体の財政状況及び健全化判断比率'!BS7="","",'各会計、関係団体の財政状況及び健全化判断比率'!BS7)</f>
        <v>積丹観光振興公社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6</v>
      </c>
      <c r="BF35" s="566"/>
      <c r="BG35" s="567" t="str">
        <f>IF('各会計、関係団体の財政状況及び健全化判断比率'!B32="","",'各会計、関係団体の財政状況及び健全化判断比率'!B32)</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北後志消防組合</v>
      </c>
      <c r="BZ35" s="567"/>
      <c r="CA35" s="567"/>
      <c r="CB35" s="567"/>
      <c r="CC35" s="567"/>
      <c r="CD35" s="567"/>
      <c r="CE35" s="567"/>
      <c r="CF35" s="567"/>
      <c r="CG35" s="567"/>
      <c r="CH35" s="567"/>
      <c r="CI35" s="567"/>
      <c r="CJ35" s="567"/>
      <c r="CK35" s="567"/>
      <c r="CL35" s="567"/>
      <c r="CM35" s="567"/>
      <c r="CN35" s="165"/>
      <c r="CO35" s="566">
        <f t="shared" ref="CO35:CO43" si="3">IF(CQ35="","",CO34+1)</f>
        <v>14</v>
      </c>
      <c r="CP35" s="566"/>
      <c r="CQ35" s="567" t="str">
        <f>IF('各会計、関係団体の財政状況及び健全化判断比率'!BS8="","",'各会計、関係団体の財政状況及び健全化判断比率'!BS8)</f>
        <v>ペニンシュラ</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介護福祉サービス事業特別会計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7</v>
      </c>
      <c r="BF36" s="566"/>
      <c r="BG36" s="567" t="str">
        <f>IF('各会計、関係団体の財政状況及び健全化判断比率'!B33="","",'各会計、関係団体の財政状況及び健全化判断比率'!B33)</f>
        <v>産業交流雇用対策推進事業特別会計</v>
      </c>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北後志衛生施設組合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後志広域連合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後志教育研修センター</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7" zoomScale="75" zoomScaleNormal="75" zoomScaleSheetLayoutView="100" workbookViewId="0">
      <selection activeCell="AO34" sqref="AO34:BC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51" t="s">
        <v>524</v>
      </c>
      <c r="D34" s="1151"/>
      <c r="E34" s="1152"/>
      <c r="F34" s="32">
        <v>11.29</v>
      </c>
      <c r="G34" s="33">
        <v>7.51</v>
      </c>
      <c r="H34" s="33">
        <v>7.05</v>
      </c>
      <c r="I34" s="33">
        <v>9.76</v>
      </c>
      <c r="J34" s="34">
        <v>7.18</v>
      </c>
      <c r="K34" s="22"/>
      <c r="L34" s="22"/>
      <c r="M34" s="22"/>
      <c r="N34" s="22"/>
      <c r="O34" s="22"/>
      <c r="P34" s="22"/>
    </row>
    <row r="35" spans="1:16" ht="39" customHeight="1" x14ac:dyDescent="0.15">
      <c r="A35" s="22"/>
      <c r="B35" s="35"/>
      <c r="C35" s="1145" t="s">
        <v>525</v>
      </c>
      <c r="D35" s="1146"/>
      <c r="E35" s="1147"/>
      <c r="F35" s="36">
        <v>0</v>
      </c>
      <c r="G35" s="37">
        <v>0</v>
      </c>
      <c r="H35" s="37">
        <v>0</v>
      </c>
      <c r="I35" s="37">
        <v>0</v>
      </c>
      <c r="J35" s="38">
        <v>0</v>
      </c>
      <c r="K35" s="22"/>
      <c r="L35" s="22"/>
      <c r="M35" s="22"/>
      <c r="N35" s="22"/>
      <c r="O35" s="22"/>
      <c r="P35" s="22"/>
    </row>
    <row r="36" spans="1:16" ht="39" customHeight="1" x14ac:dyDescent="0.15">
      <c r="A36" s="22"/>
      <c r="B36" s="35"/>
      <c r="C36" s="1145" t="s">
        <v>526</v>
      </c>
      <c r="D36" s="1146"/>
      <c r="E36" s="1147"/>
      <c r="F36" s="36">
        <v>0</v>
      </c>
      <c r="G36" s="37">
        <v>0</v>
      </c>
      <c r="H36" s="37">
        <v>0</v>
      </c>
      <c r="I36" s="37">
        <v>0</v>
      </c>
      <c r="J36" s="38">
        <v>0</v>
      </c>
      <c r="K36" s="22"/>
      <c r="L36" s="22"/>
      <c r="M36" s="22"/>
      <c r="N36" s="22"/>
      <c r="O36" s="22"/>
      <c r="P36" s="22"/>
    </row>
    <row r="37" spans="1:16" ht="39" customHeight="1" x14ac:dyDescent="0.15">
      <c r="A37" s="22"/>
      <c r="B37" s="35"/>
      <c r="C37" s="1145" t="s">
        <v>527</v>
      </c>
      <c r="D37" s="1146"/>
      <c r="E37" s="1147"/>
      <c r="F37" s="36">
        <v>0</v>
      </c>
      <c r="G37" s="37">
        <v>0</v>
      </c>
      <c r="H37" s="37">
        <v>0</v>
      </c>
      <c r="I37" s="37">
        <v>0</v>
      </c>
      <c r="J37" s="38">
        <v>0</v>
      </c>
      <c r="K37" s="22"/>
      <c r="L37" s="22"/>
      <c r="M37" s="22"/>
      <c r="N37" s="22"/>
      <c r="O37" s="22"/>
      <c r="P37" s="22"/>
    </row>
    <row r="38" spans="1:16" ht="39" customHeight="1" x14ac:dyDescent="0.15">
      <c r="A38" s="22"/>
      <c r="B38" s="35"/>
      <c r="C38" s="1145" t="s">
        <v>528</v>
      </c>
      <c r="D38" s="1146"/>
      <c r="E38" s="1147"/>
      <c r="F38" s="36">
        <v>0</v>
      </c>
      <c r="G38" s="37">
        <v>0</v>
      </c>
      <c r="H38" s="37">
        <v>0</v>
      </c>
      <c r="I38" s="37">
        <v>0</v>
      </c>
      <c r="J38" s="38">
        <v>0</v>
      </c>
      <c r="K38" s="22"/>
      <c r="L38" s="22"/>
      <c r="M38" s="22"/>
      <c r="N38" s="22"/>
      <c r="O38" s="22"/>
      <c r="P38" s="22"/>
    </row>
    <row r="39" spans="1:16" ht="39" customHeight="1" x14ac:dyDescent="0.15">
      <c r="A39" s="22"/>
      <c r="B39" s="35"/>
      <c r="C39" s="1145" t="s">
        <v>529</v>
      </c>
      <c r="D39" s="1146"/>
      <c r="E39" s="1147"/>
      <c r="F39" s="36">
        <v>0</v>
      </c>
      <c r="G39" s="37">
        <v>0</v>
      </c>
      <c r="H39" s="37">
        <v>0</v>
      </c>
      <c r="I39" s="37">
        <v>0</v>
      </c>
      <c r="J39" s="38">
        <v>0</v>
      </c>
      <c r="K39" s="22"/>
      <c r="L39" s="22"/>
      <c r="M39" s="22"/>
      <c r="N39" s="22"/>
      <c r="O39" s="22"/>
      <c r="P39" s="22"/>
    </row>
    <row r="40" spans="1:16" ht="39" customHeight="1" x14ac:dyDescent="0.15">
      <c r="A40" s="22"/>
      <c r="B40" s="35"/>
      <c r="C40" s="1145" t="s">
        <v>530</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531</v>
      </c>
      <c r="D42" s="1146"/>
      <c r="E42" s="1147"/>
      <c r="F42" s="36" t="s">
        <v>477</v>
      </c>
      <c r="G42" s="37" t="s">
        <v>477</v>
      </c>
      <c r="H42" s="37" t="s">
        <v>477</v>
      </c>
      <c r="I42" s="37" t="s">
        <v>477</v>
      </c>
      <c r="J42" s="38" t="s">
        <v>477</v>
      </c>
      <c r="K42" s="22"/>
      <c r="L42" s="22"/>
      <c r="M42" s="22"/>
      <c r="N42" s="22"/>
      <c r="O42" s="22"/>
      <c r="P42" s="22"/>
    </row>
    <row r="43" spans="1:16" ht="39" customHeight="1" thickBot="1" x14ac:dyDescent="0.2">
      <c r="A43" s="22"/>
      <c r="B43" s="40"/>
      <c r="C43" s="1148" t="s">
        <v>532</v>
      </c>
      <c r="D43" s="1149"/>
      <c r="E43" s="1150"/>
      <c r="F43" s="41" t="s">
        <v>477</v>
      </c>
      <c r="G43" s="42" t="s">
        <v>477</v>
      </c>
      <c r="H43" s="42" t="s">
        <v>477</v>
      </c>
      <c r="I43" s="42" t="s">
        <v>477</v>
      </c>
      <c r="J43" s="43" t="s">
        <v>477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22" zoomScale="75" zoomScaleNormal="75" zoomScaleSheetLayoutView="55" workbookViewId="0">
      <selection activeCell="AO34" sqref="AO34:BC3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299</v>
      </c>
      <c r="L45" s="60">
        <v>304</v>
      </c>
      <c r="M45" s="60">
        <v>301</v>
      </c>
      <c r="N45" s="60">
        <v>335</v>
      </c>
      <c r="O45" s="61">
        <v>336</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x14ac:dyDescent="0.15">
      <c r="A48" s="48"/>
      <c r="B48" s="1163"/>
      <c r="C48" s="1164"/>
      <c r="D48" s="62"/>
      <c r="E48" s="1155" t="s">
        <v>14</v>
      </c>
      <c r="F48" s="1155"/>
      <c r="G48" s="1155"/>
      <c r="H48" s="1155"/>
      <c r="I48" s="1155"/>
      <c r="J48" s="1156"/>
      <c r="K48" s="63">
        <v>127</v>
      </c>
      <c r="L48" s="64">
        <v>130</v>
      </c>
      <c r="M48" s="64">
        <v>130</v>
      </c>
      <c r="N48" s="64">
        <v>127</v>
      </c>
      <c r="O48" s="65">
        <v>123</v>
      </c>
      <c r="P48" s="48"/>
      <c r="Q48" s="48"/>
      <c r="R48" s="48"/>
      <c r="S48" s="48"/>
      <c r="T48" s="48"/>
      <c r="U48" s="48"/>
    </row>
    <row r="49" spans="1:21" ht="30.75" customHeight="1" x14ac:dyDescent="0.15">
      <c r="A49" s="48"/>
      <c r="B49" s="1163"/>
      <c r="C49" s="1164"/>
      <c r="D49" s="62"/>
      <c r="E49" s="1155" t="s">
        <v>15</v>
      </c>
      <c r="F49" s="1155"/>
      <c r="G49" s="1155"/>
      <c r="H49" s="1155"/>
      <c r="I49" s="1155"/>
      <c r="J49" s="1156"/>
      <c r="K49" s="63">
        <v>7</v>
      </c>
      <c r="L49" s="64">
        <v>6</v>
      </c>
      <c r="M49" s="64">
        <v>7</v>
      </c>
      <c r="N49" s="64">
        <v>7</v>
      </c>
      <c r="O49" s="65">
        <v>14</v>
      </c>
      <c r="P49" s="48"/>
      <c r="Q49" s="48"/>
      <c r="R49" s="48"/>
      <c r="S49" s="48"/>
      <c r="T49" s="48"/>
      <c r="U49" s="48"/>
    </row>
    <row r="50" spans="1:21" ht="30.75" customHeight="1" x14ac:dyDescent="0.15">
      <c r="A50" s="48"/>
      <c r="B50" s="1163"/>
      <c r="C50" s="1164"/>
      <c r="D50" s="62"/>
      <c r="E50" s="1155" t="s">
        <v>16</v>
      </c>
      <c r="F50" s="1155"/>
      <c r="G50" s="1155"/>
      <c r="H50" s="1155"/>
      <c r="I50" s="1155"/>
      <c r="J50" s="1156"/>
      <c r="K50" s="63">
        <v>18</v>
      </c>
      <c r="L50" s="64">
        <v>4</v>
      </c>
      <c r="M50" s="64">
        <v>4</v>
      </c>
      <c r="N50" s="64">
        <v>21</v>
      </c>
      <c r="O50" s="65">
        <v>21</v>
      </c>
      <c r="P50" s="48"/>
      <c r="Q50" s="48"/>
      <c r="R50" s="48"/>
      <c r="S50" s="48"/>
      <c r="T50" s="48"/>
      <c r="U50" s="48"/>
    </row>
    <row r="51" spans="1:21" ht="30.75" customHeight="1" x14ac:dyDescent="0.15">
      <c r="A51" s="48"/>
      <c r="B51" s="1165"/>
      <c r="C51" s="1166"/>
      <c r="D51" s="66"/>
      <c r="E51" s="1155" t="s">
        <v>17</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339</v>
      </c>
      <c r="L52" s="64">
        <v>344</v>
      </c>
      <c r="M52" s="64">
        <v>352</v>
      </c>
      <c r="N52" s="64">
        <v>331</v>
      </c>
      <c r="O52" s="65">
        <v>327</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112</v>
      </c>
      <c r="L53" s="69">
        <v>100</v>
      </c>
      <c r="M53" s="69">
        <v>90</v>
      </c>
      <c r="N53" s="69">
        <v>159</v>
      </c>
      <c r="O53" s="70">
        <v>167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7" zoomScale="75" zoomScaleNormal="75" zoomScaleSheetLayoutView="100" workbookViewId="0">
      <selection activeCell="AO34" sqref="AO34:BC3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517</v>
      </c>
      <c r="J40" s="79" t="s">
        <v>518</v>
      </c>
      <c r="K40" s="79" t="s">
        <v>519</v>
      </c>
      <c r="L40" s="79" t="s">
        <v>520</v>
      </c>
      <c r="M40" s="80" t="s">
        <v>521</v>
      </c>
    </row>
    <row r="41" spans="2:13" ht="27.75" customHeight="1" x14ac:dyDescent="0.15">
      <c r="B41" s="1169" t="s">
        <v>23</v>
      </c>
      <c r="C41" s="1170"/>
      <c r="D41" s="81"/>
      <c r="E41" s="1175" t="s">
        <v>24</v>
      </c>
      <c r="F41" s="1175"/>
      <c r="G41" s="1175"/>
      <c r="H41" s="1176"/>
      <c r="I41" s="82">
        <v>2996</v>
      </c>
      <c r="J41" s="83">
        <v>2997</v>
      </c>
      <c r="K41" s="83">
        <v>2959</v>
      </c>
      <c r="L41" s="83">
        <v>2974</v>
      </c>
      <c r="M41" s="84">
        <v>3484</v>
      </c>
    </row>
    <row r="42" spans="2:13" ht="27.75" customHeight="1" x14ac:dyDescent="0.15">
      <c r="B42" s="1171"/>
      <c r="C42" s="1172"/>
      <c r="D42" s="85"/>
      <c r="E42" s="1177" t="s">
        <v>25</v>
      </c>
      <c r="F42" s="1177"/>
      <c r="G42" s="1177"/>
      <c r="H42" s="1178"/>
      <c r="I42" s="86" t="s">
        <v>477</v>
      </c>
      <c r="J42" s="87" t="s">
        <v>477</v>
      </c>
      <c r="K42" s="87" t="s">
        <v>477</v>
      </c>
      <c r="L42" s="87" t="s">
        <v>477</v>
      </c>
      <c r="M42" s="88" t="s">
        <v>477</v>
      </c>
    </row>
    <row r="43" spans="2:13" ht="27.75" customHeight="1" x14ac:dyDescent="0.15">
      <c r="B43" s="1171"/>
      <c r="C43" s="1172"/>
      <c r="D43" s="85"/>
      <c r="E43" s="1177" t="s">
        <v>26</v>
      </c>
      <c r="F43" s="1177"/>
      <c r="G43" s="1177"/>
      <c r="H43" s="1178"/>
      <c r="I43" s="86">
        <v>1089</v>
      </c>
      <c r="J43" s="87">
        <v>994</v>
      </c>
      <c r="K43" s="87">
        <v>891</v>
      </c>
      <c r="L43" s="87">
        <v>867</v>
      </c>
      <c r="M43" s="88">
        <v>795</v>
      </c>
    </row>
    <row r="44" spans="2:13" ht="27.75" customHeight="1" x14ac:dyDescent="0.15">
      <c r="B44" s="1171"/>
      <c r="C44" s="1172"/>
      <c r="D44" s="85"/>
      <c r="E44" s="1177" t="s">
        <v>27</v>
      </c>
      <c r="F44" s="1177"/>
      <c r="G44" s="1177"/>
      <c r="H44" s="1178"/>
      <c r="I44" s="86">
        <v>54</v>
      </c>
      <c r="J44" s="87">
        <v>111</v>
      </c>
      <c r="K44" s="87">
        <v>107</v>
      </c>
      <c r="L44" s="87">
        <v>101</v>
      </c>
      <c r="M44" s="88">
        <v>114</v>
      </c>
    </row>
    <row r="45" spans="2:13" ht="27.75" customHeight="1" x14ac:dyDescent="0.15">
      <c r="B45" s="1171"/>
      <c r="C45" s="1172"/>
      <c r="D45" s="85"/>
      <c r="E45" s="1177" t="s">
        <v>28</v>
      </c>
      <c r="F45" s="1177"/>
      <c r="G45" s="1177"/>
      <c r="H45" s="1178"/>
      <c r="I45" s="86">
        <v>809</v>
      </c>
      <c r="J45" s="87">
        <v>800</v>
      </c>
      <c r="K45" s="87">
        <v>790</v>
      </c>
      <c r="L45" s="87">
        <v>764</v>
      </c>
      <c r="M45" s="88">
        <v>687</v>
      </c>
    </row>
    <row r="46" spans="2:13" ht="27.75" customHeight="1" x14ac:dyDescent="0.15">
      <c r="B46" s="1171"/>
      <c r="C46" s="1172"/>
      <c r="D46" s="85"/>
      <c r="E46" s="1177" t="s">
        <v>29</v>
      </c>
      <c r="F46" s="1177"/>
      <c r="G46" s="1177"/>
      <c r="H46" s="1178"/>
      <c r="I46" s="86" t="s">
        <v>477</v>
      </c>
      <c r="J46" s="87" t="s">
        <v>477</v>
      </c>
      <c r="K46" s="87" t="s">
        <v>477</v>
      </c>
      <c r="L46" s="87" t="s">
        <v>477</v>
      </c>
      <c r="M46" s="88" t="s">
        <v>477</v>
      </c>
    </row>
    <row r="47" spans="2:13" ht="27.75" customHeight="1" x14ac:dyDescent="0.15">
      <c r="B47" s="1171"/>
      <c r="C47" s="1172"/>
      <c r="D47" s="85"/>
      <c r="E47" s="1177" t="s">
        <v>30</v>
      </c>
      <c r="F47" s="1177"/>
      <c r="G47" s="1177"/>
      <c r="H47" s="1178"/>
      <c r="I47" s="86" t="s">
        <v>477</v>
      </c>
      <c r="J47" s="87" t="s">
        <v>477</v>
      </c>
      <c r="K47" s="87" t="s">
        <v>477</v>
      </c>
      <c r="L47" s="87" t="s">
        <v>477</v>
      </c>
      <c r="M47" s="88" t="s">
        <v>477</v>
      </c>
    </row>
    <row r="48" spans="2:13" ht="27.75" customHeight="1" x14ac:dyDescent="0.15">
      <c r="B48" s="1173"/>
      <c r="C48" s="1174"/>
      <c r="D48" s="85"/>
      <c r="E48" s="1177" t="s">
        <v>31</v>
      </c>
      <c r="F48" s="1177"/>
      <c r="G48" s="1177"/>
      <c r="H48" s="1178"/>
      <c r="I48" s="86" t="s">
        <v>477</v>
      </c>
      <c r="J48" s="87" t="s">
        <v>477</v>
      </c>
      <c r="K48" s="87" t="s">
        <v>477</v>
      </c>
      <c r="L48" s="87" t="s">
        <v>477</v>
      </c>
      <c r="M48" s="88" t="s">
        <v>477</v>
      </c>
    </row>
    <row r="49" spans="2:13" ht="27.75" customHeight="1" x14ac:dyDescent="0.15">
      <c r="B49" s="1179" t="s">
        <v>32</v>
      </c>
      <c r="C49" s="1180"/>
      <c r="D49" s="89"/>
      <c r="E49" s="1177" t="s">
        <v>33</v>
      </c>
      <c r="F49" s="1177"/>
      <c r="G49" s="1177"/>
      <c r="H49" s="1178"/>
      <c r="I49" s="86">
        <v>557</v>
      </c>
      <c r="J49" s="87">
        <v>653</v>
      </c>
      <c r="K49" s="87">
        <v>749</v>
      </c>
      <c r="L49" s="87">
        <v>825</v>
      </c>
      <c r="M49" s="88">
        <v>870</v>
      </c>
    </row>
    <row r="50" spans="2:13" ht="27.75" customHeight="1" x14ac:dyDescent="0.15">
      <c r="B50" s="1171"/>
      <c r="C50" s="1172"/>
      <c r="D50" s="85"/>
      <c r="E50" s="1177" t="s">
        <v>34</v>
      </c>
      <c r="F50" s="1177"/>
      <c r="G50" s="1177"/>
      <c r="H50" s="1178"/>
      <c r="I50" s="86">
        <v>227</v>
      </c>
      <c r="J50" s="87">
        <v>206</v>
      </c>
      <c r="K50" s="87">
        <v>190</v>
      </c>
      <c r="L50" s="87">
        <v>162</v>
      </c>
      <c r="M50" s="88">
        <v>124</v>
      </c>
    </row>
    <row r="51" spans="2:13" ht="27.75" customHeight="1" x14ac:dyDescent="0.15">
      <c r="B51" s="1173"/>
      <c r="C51" s="1174"/>
      <c r="D51" s="85"/>
      <c r="E51" s="1177" t="s">
        <v>35</v>
      </c>
      <c r="F51" s="1177"/>
      <c r="G51" s="1177"/>
      <c r="H51" s="1178"/>
      <c r="I51" s="86">
        <v>2914</v>
      </c>
      <c r="J51" s="87">
        <v>2857</v>
      </c>
      <c r="K51" s="87">
        <v>2745</v>
      </c>
      <c r="L51" s="87">
        <v>2660</v>
      </c>
      <c r="M51" s="88">
        <v>2947</v>
      </c>
    </row>
    <row r="52" spans="2:13" ht="27.75" customHeight="1" thickBot="1" x14ac:dyDescent="0.2">
      <c r="B52" s="1181" t="s">
        <v>36</v>
      </c>
      <c r="C52" s="1182"/>
      <c r="D52" s="90"/>
      <c r="E52" s="1183" t="s">
        <v>37</v>
      </c>
      <c r="F52" s="1183"/>
      <c r="G52" s="1183"/>
      <c r="H52" s="1184"/>
      <c r="I52" s="91">
        <v>1250</v>
      </c>
      <c r="J52" s="92">
        <v>1187</v>
      </c>
      <c r="K52" s="92">
        <v>1063</v>
      </c>
      <c r="L52" s="92">
        <v>1060</v>
      </c>
      <c r="M52" s="93">
        <v>1140</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55" zoomScale="75" zoomScaleNormal="75" zoomScaleSheetLayoutView="55" workbookViewId="0">
      <selection activeCell="F85" sqref="F85"/>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544</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544</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545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546</v>
      </c>
      <c r="I42" s="1195"/>
      <c r="J42" s="1195"/>
      <c r="K42" s="1195"/>
      <c r="L42" s="244"/>
      <c r="M42" s="244"/>
      <c r="N42" s="244"/>
      <c r="O42" s="244"/>
    </row>
    <row r="43" spans="2:17" x14ac:dyDescent="0.15">
      <c r="B43" s="248"/>
      <c r="C43" s="244"/>
      <c r="D43" s="244"/>
      <c r="E43" s="244"/>
      <c r="F43" s="244"/>
      <c r="G43" s="1196"/>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547</v>
      </c>
    </row>
    <row r="50" spans="1:17" x14ac:dyDescent="0.15">
      <c r="B50" s="248"/>
      <c r="C50" s="244"/>
      <c r="D50" s="244"/>
      <c r="E50" s="244"/>
      <c r="F50" s="244"/>
      <c r="G50" s="1206"/>
      <c r="H50" s="1207"/>
      <c r="I50" s="1207"/>
      <c r="J50" s="1208"/>
      <c r="K50" s="1209" t="s">
        <v>517</v>
      </c>
      <c r="L50" s="1209" t="s">
        <v>518</v>
      </c>
      <c r="M50" s="1209" t="s">
        <v>519</v>
      </c>
      <c r="N50" s="1209" t="s">
        <v>520</v>
      </c>
      <c r="O50" s="1209" t="s">
        <v>521</v>
      </c>
    </row>
    <row r="51" spans="1:17" x14ac:dyDescent="0.15">
      <c r="B51" s="248"/>
      <c r="C51" s="244"/>
      <c r="D51" s="244"/>
      <c r="E51" s="244"/>
      <c r="F51" s="244"/>
      <c r="G51" s="1210" t="s">
        <v>548</v>
      </c>
      <c r="H51" s="1211"/>
      <c r="I51" s="1212" t="s">
        <v>549</v>
      </c>
      <c r="J51" s="1212"/>
      <c r="K51" s="1213"/>
      <c r="L51" s="1213"/>
      <c r="M51" s="1213"/>
      <c r="N51" s="1213"/>
      <c r="O51" s="1213"/>
    </row>
    <row r="52" spans="1:17" x14ac:dyDescent="0.15">
      <c r="B52" s="248"/>
      <c r="C52" s="244"/>
      <c r="D52" s="244"/>
      <c r="E52" s="244"/>
      <c r="F52" s="244"/>
      <c r="G52" s="1214"/>
      <c r="H52" s="1215"/>
      <c r="I52" s="1216"/>
      <c r="J52" s="1216"/>
      <c r="K52" s="1217"/>
      <c r="L52" s="1217"/>
      <c r="M52" s="1217"/>
      <c r="N52" s="1217"/>
      <c r="O52" s="1217"/>
    </row>
    <row r="53" spans="1:17" x14ac:dyDescent="0.15">
      <c r="A53" s="1218"/>
      <c r="B53" s="248"/>
      <c r="C53" s="244"/>
      <c r="D53" s="244"/>
      <c r="E53" s="244"/>
      <c r="F53" s="244"/>
      <c r="G53" s="1214"/>
      <c r="H53" s="1215"/>
      <c r="I53" s="1219" t="s">
        <v>550</v>
      </c>
      <c r="J53" s="1219"/>
      <c r="K53" s="1220"/>
      <c r="L53" s="1220"/>
      <c r="M53" s="1220"/>
      <c r="N53" s="1220"/>
      <c r="O53" s="1220"/>
    </row>
    <row r="54" spans="1:17" x14ac:dyDescent="0.15">
      <c r="A54" s="1218"/>
      <c r="B54" s="248"/>
      <c r="C54" s="244"/>
      <c r="D54" s="244"/>
      <c r="E54" s="244"/>
      <c r="F54" s="244"/>
      <c r="G54" s="1221"/>
      <c r="H54" s="1222"/>
      <c r="I54" s="1219"/>
      <c r="J54" s="1219"/>
      <c r="K54" s="1223"/>
      <c r="L54" s="1223"/>
      <c r="M54" s="1223"/>
      <c r="N54" s="1223"/>
      <c r="O54" s="1223"/>
    </row>
    <row r="55" spans="1:17" x14ac:dyDescent="0.15">
      <c r="A55" s="1218"/>
      <c r="B55" s="248"/>
      <c r="C55" s="244"/>
      <c r="D55" s="244"/>
      <c r="E55" s="244"/>
      <c r="F55" s="244"/>
      <c r="G55" s="1224" t="s">
        <v>551</v>
      </c>
      <c r="H55" s="1225"/>
      <c r="I55" s="1219" t="s">
        <v>549</v>
      </c>
      <c r="J55" s="1219"/>
      <c r="K55" s="1213"/>
      <c r="L55" s="1213"/>
      <c r="M55" s="1213"/>
      <c r="N55" s="1213"/>
      <c r="O55" s="1213"/>
    </row>
    <row r="56" spans="1:17" x14ac:dyDescent="0.15">
      <c r="A56" s="1218"/>
      <c r="B56" s="248"/>
      <c r="C56" s="244"/>
      <c r="D56" s="244"/>
      <c r="E56" s="244"/>
      <c r="F56" s="244"/>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552</v>
      </c>
      <c r="J57" s="1229"/>
      <c r="K57" s="1220"/>
      <c r="L57" s="1220"/>
      <c r="M57" s="1220"/>
      <c r="N57" s="1220"/>
      <c r="O57" s="1220"/>
      <c r="P57" s="1230"/>
      <c r="Q57" s="1228"/>
    </row>
    <row r="58" spans="1:17" s="1218" customFormat="1" x14ac:dyDescent="0.15">
      <c r="A58" s="243"/>
      <c r="B58" s="1228"/>
      <c r="C58" s="1195"/>
      <c r="D58" s="1195"/>
      <c r="E58" s="1195"/>
      <c r="F58" s="1195"/>
      <c r="G58" s="1231"/>
      <c r="H58" s="1232"/>
      <c r="I58" s="1229"/>
      <c r="J58" s="1229"/>
      <c r="K58" s="1223"/>
      <c r="L58" s="1223"/>
      <c r="M58" s="1223"/>
      <c r="N58" s="1223"/>
      <c r="O58" s="1223"/>
      <c r="P58" s="1230"/>
      <c r="Q58" s="1228"/>
    </row>
    <row r="59" spans="1:17" s="1218" customFormat="1" x14ac:dyDescent="0.15">
      <c r="A59" s="243"/>
      <c r="B59" s="1228"/>
      <c r="C59" s="1195"/>
      <c r="D59" s="1195"/>
      <c r="E59" s="1195"/>
      <c r="F59" s="1195"/>
      <c r="G59" s="1195"/>
      <c r="H59" s="1195"/>
      <c r="I59" s="1195"/>
      <c r="J59" s="1195"/>
      <c r="K59" s="1233"/>
      <c r="L59" s="1233"/>
      <c r="M59" s="1233"/>
      <c r="N59" s="1233"/>
      <c r="O59" s="1233"/>
      <c r="P59" s="1230"/>
      <c r="Q59" s="1228"/>
    </row>
    <row r="60" spans="1:17" s="1218" customFormat="1" x14ac:dyDescent="0.15">
      <c r="A60" s="243"/>
      <c r="B60" s="1228"/>
      <c r="C60" s="1195"/>
      <c r="D60" s="1195"/>
      <c r="E60" s="1195"/>
      <c r="F60" s="1195"/>
      <c r="G60" s="1195"/>
      <c r="H60" s="1195"/>
      <c r="I60" s="1195"/>
      <c r="J60" s="1195"/>
      <c r="K60" s="1233"/>
      <c r="L60" s="1233"/>
      <c r="M60" s="1233"/>
      <c r="N60" s="1233"/>
      <c r="O60" s="1233"/>
      <c r="P60" s="1230"/>
      <c r="Q60" s="1228"/>
    </row>
    <row r="61" spans="1:17" s="1218"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553</v>
      </c>
      <c r="C63" s="244"/>
      <c r="D63" s="244"/>
      <c r="E63" s="244"/>
      <c r="F63" s="244"/>
      <c r="G63" s="244"/>
      <c r="H63" s="244"/>
      <c r="I63" s="244"/>
      <c r="J63" s="244"/>
      <c r="K63" s="244"/>
      <c r="L63" s="244"/>
      <c r="M63" s="244"/>
      <c r="N63" s="244"/>
      <c r="O63" s="244"/>
    </row>
    <row r="64" spans="1:17" x14ac:dyDescent="0.15">
      <c r="B64" s="248"/>
      <c r="C64" s="244"/>
      <c r="D64" s="244"/>
      <c r="E64" s="244"/>
      <c r="F64" s="244"/>
      <c r="G64" s="1194" t="s">
        <v>546</v>
      </c>
      <c r="I64" s="1195"/>
      <c r="J64" s="1195"/>
      <c r="K64" s="1195"/>
      <c r="L64" s="244"/>
      <c r="M64" s="244"/>
      <c r="N64" s="244"/>
      <c r="O64" s="244"/>
    </row>
    <row r="65" spans="2:30" x14ac:dyDescent="0.15">
      <c r="B65" s="248"/>
      <c r="C65" s="244"/>
      <c r="D65" s="244"/>
      <c r="E65" s="244"/>
      <c r="F65" s="244"/>
      <c r="G65" s="1196" t="s">
        <v>554</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8"/>
      <c r="I70" s="1238"/>
      <c r="J70" s="1239"/>
      <c r="K70" s="1239"/>
      <c r="L70" s="1240"/>
      <c r="M70" s="1239"/>
      <c r="N70" s="1240"/>
      <c r="O70" s="1241"/>
    </row>
    <row r="71" spans="2:30" x14ac:dyDescent="0.15">
      <c r="B71" s="248"/>
      <c r="C71" s="244"/>
      <c r="D71" s="244"/>
      <c r="E71" s="244"/>
      <c r="F71" s="244"/>
      <c r="G71" s="1242" t="s">
        <v>555</v>
      </c>
      <c r="I71" s="1243"/>
      <c r="J71" s="1239"/>
      <c r="K71" s="1239"/>
      <c r="L71" s="1240"/>
      <c r="M71" s="1239"/>
      <c r="N71" s="1240"/>
      <c r="O71" s="1241"/>
    </row>
    <row r="72" spans="2:30" x14ac:dyDescent="0.15">
      <c r="B72" s="248"/>
      <c r="C72" s="244"/>
      <c r="D72" s="244"/>
      <c r="E72" s="244"/>
      <c r="F72" s="244"/>
      <c r="G72" s="1206"/>
      <c r="H72" s="1207"/>
      <c r="I72" s="1207"/>
      <c r="J72" s="1208"/>
      <c r="K72" s="1209" t="s">
        <v>517</v>
      </c>
      <c r="L72" s="1209" t="s">
        <v>518</v>
      </c>
      <c r="M72" s="1209" t="s">
        <v>519</v>
      </c>
      <c r="N72" s="1209" t="s">
        <v>520</v>
      </c>
      <c r="O72" s="1209" t="s">
        <v>521</v>
      </c>
    </row>
    <row r="73" spans="2:30" x14ac:dyDescent="0.15">
      <c r="B73" s="248"/>
      <c r="C73" s="244"/>
      <c r="D73" s="244"/>
      <c r="E73" s="244"/>
      <c r="F73" s="244"/>
      <c r="G73" s="1210" t="s">
        <v>548</v>
      </c>
      <c r="H73" s="1211"/>
      <c r="I73" s="1212" t="s">
        <v>549</v>
      </c>
      <c r="J73" s="1212"/>
      <c r="K73" s="1244">
        <v>84.6</v>
      </c>
      <c r="L73" s="1244">
        <v>76.099999999999994</v>
      </c>
      <c r="M73" s="1217">
        <v>67.2</v>
      </c>
      <c r="N73" s="1217">
        <v>70.099999999999994</v>
      </c>
      <c r="O73" s="1217">
        <v>71.3</v>
      </c>
      <c r="S73" s="243">
        <v>9.9</v>
      </c>
    </row>
    <row r="74" spans="2:30" x14ac:dyDescent="0.15">
      <c r="B74" s="248"/>
      <c r="C74" s="244"/>
      <c r="D74" s="244"/>
      <c r="E74" s="244"/>
      <c r="F74" s="244"/>
      <c r="G74" s="1214"/>
      <c r="H74" s="1215"/>
      <c r="I74" s="1216"/>
      <c r="J74" s="1216"/>
      <c r="K74" s="1244"/>
      <c r="L74" s="1244"/>
      <c r="M74" s="1217"/>
      <c r="N74" s="1217"/>
      <c r="O74" s="1217"/>
    </row>
    <row r="75" spans="2:30" x14ac:dyDescent="0.15">
      <c r="B75" s="248"/>
      <c r="C75" s="244"/>
      <c r="D75" s="244"/>
      <c r="E75" s="244"/>
      <c r="F75" s="244"/>
      <c r="G75" s="1214"/>
      <c r="H75" s="1215"/>
      <c r="I75" s="1219" t="s">
        <v>556</v>
      </c>
      <c r="J75" s="1219"/>
      <c r="K75" s="1245">
        <v>6.1</v>
      </c>
      <c r="L75" s="1245">
        <v>6.6</v>
      </c>
      <c r="M75" s="1245">
        <v>6.6</v>
      </c>
      <c r="N75" s="1245">
        <v>7.6</v>
      </c>
      <c r="O75" s="1245">
        <v>8.9</v>
      </c>
      <c r="U75" s="243">
        <v>81.2</v>
      </c>
      <c r="W75" s="243">
        <v>87.2</v>
      </c>
      <c r="Y75" s="243">
        <v>99.8</v>
      </c>
      <c r="AA75" s="243">
        <v>109.5</v>
      </c>
      <c r="AC75" s="243">
        <v>115.2</v>
      </c>
    </row>
    <row r="76" spans="2:30" x14ac:dyDescent="0.15">
      <c r="B76" s="248"/>
      <c r="C76" s="244"/>
      <c r="D76" s="244"/>
      <c r="E76" s="244"/>
      <c r="F76" s="244"/>
      <c r="G76" s="1221"/>
      <c r="H76" s="1222"/>
      <c r="I76" s="1219"/>
      <c r="J76" s="1219"/>
      <c r="K76" s="1223"/>
      <c r="L76" s="1223"/>
      <c r="M76" s="1223"/>
      <c r="N76" s="1223"/>
      <c r="O76" s="1223"/>
    </row>
    <row r="77" spans="2:30" x14ac:dyDescent="0.15">
      <c r="B77" s="248"/>
      <c r="C77" s="244"/>
      <c r="D77" s="244"/>
      <c r="E77" s="244"/>
      <c r="F77" s="244"/>
      <c r="G77" s="1224" t="s">
        <v>551</v>
      </c>
      <c r="H77" s="1225"/>
      <c r="I77" s="1219" t="s">
        <v>549</v>
      </c>
      <c r="J77" s="1219"/>
      <c r="K77" s="1244">
        <v>0</v>
      </c>
      <c r="L77" s="1244">
        <v>0</v>
      </c>
      <c r="M77" s="1217">
        <v>0</v>
      </c>
      <c r="N77" s="1217">
        <v>0</v>
      </c>
      <c r="O77" s="1217">
        <v>0</v>
      </c>
      <c r="R77" s="243">
        <v>12.3</v>
      </c>
      <c r="T77" s="243">
        <v>11.1</v>
      </c>
    </row>
    <row r="78" spans="2:30" x14ac:dyDescent="0.15">
      <c r="B78" s="248"/>
      <c r="C78" s="244"/>
      <c r="D78" s="244"/>
      <c r="E78" s="244"/>
      <c r="F78" s="244"/>
      <c r="G78" s="1226"/>
      <c r="H78" s="1227"/>
      <c r="I78" s="1219"/>
      <c r="J78" s="1219"/>
      <c r="K78" s="1244"/>
      <c r="L78" s="1244"/>
      <c r="M78" s="1217"/>
      <c r="N78" s="1217"/>
      <c r="O78" s="1217"/>
    </row>
    <row r="79" spans="2:30" x14ac:dyDescent="0.15">
      <c r="B79" s="248"/>
      <c r="C79" s="244"/>
      <c r="D79" s="244"/>
      <c r="E79" s="244"/>
      <c r="F79" s="244"/>
      <c r="G79" s="1226"/>
      <c r="H79" s="1227"/>
      <c r="I79" s="1246" t="s">
        <v>556</v>
      </c>
      <c r="J79" s="1229"/>
      <c r="K79" s="1247">
        <v>11.4</v>
      </c>
      <c r="L79" s="1247">
        <v>10.1</v>
      </c>
      <c r="M79" s="1247">
        <v>9.1999999999999993</v>
      </c>
      <c r="N79" s="1247">
        <v>8.1999999999999993</v>
      </c>
      <c r="O79" s="1247">
        <v>7.8</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7"/>
      <c r="L80" s="1247"/>
      <c r="M80" s="1247"/>
      <c r="N80" s="1247"/>
      <c r="O80" s="1247"/>
    </row>
    <row r="81" spans="2:17" x14ac:dyDescent="0.15">
      <c r="B81" s="248"/>
      <c r="C81" s="244"/>
      <c r="D81" s="244"/>
      <c r="E81" s="244"/>
      <c r="F81" s="244"/>
      <c r="G81" s="244"/>
      <c r="H81" s="244"/>
      <c r="I81" s="244"/>
      <c r="J81" s="244"/>
      <c r="K81" s="1248"/>
      <c r="L81" s="244"/>
      <c r="M81" s="244"/>
      <c r="N81" s="244"/>
      <c r="O81" s="244"/>
    </row>
    <row r="82" spans="2:17" ht="17.25" x14ac:dyDescent="0.15">
      <c r="B82" s="248"/>
      <c r="C82" s="244"/>
      <c r="D82" s="244"/>
      <c r="E82" s="244"/>
      <c r="F82" s="244"/>
      <c r="G82" s="244"/>
      <c r="H82" s="244"/>
      <c r="I82" s="244"/>
      <c r="J82" s="244"/>
      <c r="K82" s="1249"/>
      <c r="L82" s="1249"/>
      <c r="M82" s="1249"/>
      <c r="N82" s="1249"/>
      <c r="O82" s="1249"/>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0"/>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H55" zoomScale="75" zoomScaleNormal="75" zoomScaleSheetLayoutView="70" workbookViewId="0">
      <selection activeCell="H82" sqref="H8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election activeCell="H82" sqref="H8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516</v>
      </c>
      <c r="G2" s="111"/>
      <c r="H2" s="112"/>
    </row>
    <row r="3" spans="1:8" x14ac:dyDescent="0.15">
      <c r="A3" s="108" t="s">
        <v>509</v>
      </c>
      <c r="B3" s="113"/>
      <c r="C3" s="114"/>
      <c r="D3" s="115">
        <v>161258</v>
      </c>
      <c r="E3" s="116"/>
      <c r="F3" s="117">
        <v>216155</v>
      </c>
      <c r="G3" s="118"/>
      <c r="H3" s="119"/>
    </row>
    <row r="4" spans="1:8" x14ac:dyDescent="0.15">
      <c r="A4" s="120"/>
      <c r="B4" s="121"/>
      <c r="C4" s="122"/>
      <c r="D4" s="123">
        <v>130147</v>
      </c>
      <c r="E4" s="124"/>
      <c r="F4" s="125">
        <v>108827</v>
      </c>
      <c r="G4" s="126"/>
      <c r="H4" s="127"/>
    </row>
    <row r="5" spans="1:8" x14ac:dyDescent="0.15">
      <c r="A5" s="108" t="s">
        <v>511</v>
      </c>
      <c r="B5" s="113"/>
      <c r="C5" s="114"/>
      <c r="D5" s="115">
        <v>87184</v>
      </c>
      <c r="E5" s="116"/>
      <c r="F5" s="117">
        <v>228305</v>
      </c>
      <c r="G5" s="118"/>
      <c r="H5" s="119"/>
    </row>
    <row r="6" spans="1:8" x14ac:dyDescent="0.15">
      <c r="A6" s="120"/>
      <c r="B6" s="121"/>
      <c r="C6" s="122"/>
      <c r="D6" s="123">
        <v>60429</v>
      </c>
      <c r="E6" s="124"/>
      <c r="F6" s="125">
        <v>86611</v>
      </c>
      <c r="G6" s="126"/>
      <c r="H6" s="127"/>
    </row>
    <row r="7" spans="1:8" x14ac:dyDescent="0.15">
      <c r="A7" s="108" t="s">
        <v>512</v>
      </c>
      <c r="B7" s="113"/>
      <c r="C7" s="114"/>
      <c r="D7" s="115">
        <v>99369</v>
      </c>
      <c r="E7" s="116"/>
      <c r="F7" s="117">
        <v>316331</v>
      </c>
      <c r="G7" s="118"/>
      <c r="H7" s="119"/>
    </row>
    <row r="8" spans="1:8" x14ac:dyDescent="0.15">
      <c r="A8" s="120"/>
      <c r="B8" s="121"/>
      <c r="C8" s="122"/>
      <c r="D8" s="123">
        <v>64052</v>
      </c>
      <c r="E8" s="124"/>
      <c r="F8" s="125">
        <v>106387</v>
      </c>
      <c r="G8" s="126"/>
      <c r="H8" s="127"/>
    </row>
    <row r="9" spans="1:8" x14ac:dyDescent="0.15">
      <c r="A9" s="108" t="s">
        <v>513</v>
      </c>
      <c r="B9" s="113"/>
      <c r="C9" s="114"/>
      <c r="D9" s="115">
        <v>167079</v>
      </c>
      <c r="E9" s="116"/>
      <c r="F9" s="117">
        <v>333013</v>
      </c>
      <c r="G9" s="118"/>
      <c r="H9" s="119"/>
    </row>
    <row r="10" spans="1:8" x14ac:dyDescent="0.15">
      <c r="A10" s="120"/>
      <c r="B10" s="121"/>
      <c r="C10" s="122"/>
      <c r="D10" s="123">
        <v>59312</v>
      </c>
      <c r="E10" s="124"/>
      <c r="F10" s="125">
        <v>126732</v>
      </c>
      <c r="G10" s="126"/>
      <c r="H10" s="127"/>
    </row>
    <row r="11" spans="1:8" x14ac:dyDescent="0.15">
      <c r="A11" s="108" t="s">
        <v>514</v>
      </c>
      <c r="B11" s="113"/>
      <c r="C11" s="114"/>
      <c r="D11" s="115">
        <v>465799</v>
      </c>
      <c r="E11" s="116"/>
      <c r="F11" s="117">
        <v>280458</v>
      </c>
      <c r="G11" s="118"/>
      <c r="H11" s="119"/>
    </row>
    <row r="12" spans="1:8" x14ac:dyDescent="0.15">
      <c r="A12" s="120"/>
      <c r="B12" s="121"/>
      <c r="C12" s="128"/>
      <c r="D12" s="123">
        <v>376684</v>
      </c>
      <c r="E12" s="124"/>
      <c r="F12" s="125">
        <v>127286</v>
      </c>
      <c r="G12" s="126"/>
      <c r="H12" s="127"/>
    </row>
    <row r="13" spans="1:8" x14ac:dyDescent="0.15">
      <c r="A13" s="108"/>
      <c r="B13" s="113"/>
      <c r="C13" s="129"/>
      <c r="D13" s="130">
        <v>196138</v>
      </c>
      <c r="E13" s="131"/>
      <c r="F13" s="132">
        <v>274852</v>
      </c>
      <c r="G13" s="133"/>
      <c r="H13" s="119"/>
    </row>
    <row r="14" spans="1:8" x14ac:dyDescent="0.15">
      <c r="A14" s="120"/>
      <c r="B14" s="121"/>
      <c r="C14" s="122"/>
      <c r="D14" s="123">
        <v>138125</v>
      </c>
      <c r="E14" s="124"/>
      <c r="F14" s="125">
        <v>111169</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11.29</v>
      </c>
      <c r="C19" s="134">
        <f>ROUND(VALUE(SUBSTITUTE(実質収支比率等に係る経年分析!G$48,"▲","-")),2)</f>
        <v>7.52</v>
      </c>
      <c r="D19" s="134">
        <f>ROUND(VALUE(SUBSTITUTE(実質収支比率等に係る経年分析!H$48,"▲","-")),2)</f>
        <v>7.06</v>
      </c>
      <c r="E19" s="134">
        <f>ROUND(VALUE(SUBSTITUTE(実質収支比率等に係る経年分析!I$48,"▲","-")),2)</f>
        <v>9.76</v>
      </c>
      <c r="F19" s="134">
        <f>ROUND(VALUE(SUBSTITUTE(実質収支比率等に係る経年分析!J$48,"▲","-")),2)</f>
        <v>7.19</v>
      </c>
    </row>
    <row r="20" spans="1:11" x14ac:dyDescent="0.15">
      <c r="A20" s="134" t="s">
        <v>42</v>
      </c>
      <c r="B20" s="134">
        <f>ROUND(VALUE(SUBSTITUTE(実質収支比率等に係る経年分析!F$47,"▲","-")),2)</f>
        <v>11.11</v>
      </c>
      <c r="C20" s="134">
        <f>ROUND(VALUE(SUBSTITUTE(実質収支比率等に係る経年分析!G$47,"▲","-")),2)</f>
        <v>13.28</v>
      </c>
      <c r="D20" s="134">
        <f>ROUND(VALUE(SUBSTITUTE(実質収支比率等に係る経年分析!H$47,"▲","-")),2)</f>
        <v>15.72</v>
      </c>
      <c r="E20" s="134">
        <f>ROUND(VALUE(SUBSTITUTE(実質収支比率等に係る経年分析!I$47,"▲","-")),2)</f>
        <v>16.41</v>
      </c>
      <c r="F20" s="134">
        <f>ROUND(VALUE(SUBSTITUTE(実質収支比率等に係る経年分析!J$47,"▲","-")),2)</f>
        <v>15.71</v>
      </c>
    </row>
    <row r="21" spans="1:11" x14ac:dyDescent="0.15">
      <c r="A21" s="134" t="s">
        <v>43</v>
      </c>
      <c r="B21" s="134">
        <f>IF(ISNUMBER(VALUE(SUBSTITUTE(実質収支比率等に係る経年分析!F$49,"▲","-"))),ROUND(VALUE(SUBSTITUTE(実質収支比率等に係る経年分析!F$49,"▲","-")),2),NA())</f>
        <v>2.58</v>
      </c>
      <c r="C21" s="134">
        <f>IF(ISNUMBER(VALUE(SUBSTITUTE(実質収支比率等に係る経年分析!G$49,"▲","-"))),ROUND(VALUE(SUBSTITUTE(実質収支比率等に係る経年分析!G$49,"▲","-")),2),NA())</f>
        <v>-0.62</v>
      </c>
      <c r="D21" s="134">
        <f>IF(ISNUMBER(VALUE(SUBSTITUTE(実質収支比率等に係る経年分析!H$49,"▲","-"))),ROUND(VALUE(SUBSTITUTE(実質収支比率等に係る経年分析!H$49,"▲","-")),2),NA())</f>
        <v>2.27</v>
      </c>
      <c r="E21" s="134">
        <f>IF(ISNUMBER(VALUE(SUBSTITUTE(実質収支比率等に係る経年分析!I$49,"▲","-"))),ROUND(VALUE(SUBSTITUTE(実質収支比率等に係る経年分析!I$49,"▲","-")),2),NA())</f>
        <v>2.4</v>
      </c>
      <c r="F21" s="134">
        <f>IF(ISNUMBER(VALUE(SUBSTITUTE(実質収支比率等に係る経年分析!J$49,"▲","-"))),ROUND(VALUE(SUBSTITUTE(実質収支比率等に係る経年分析!J$49,"▲","-")),2),NA())</f>
        <v>-2.15</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産業交流雇用対策推進事業特別会計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介護福祉サービス事業特別会計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x14ac:dyDescent="0.15">
      <c r="A34" s="135" t="str">
        <f>IF(連結実質赤字比率に係る赤字・黒字の構成分析!C$36="",NA(),連結実質赤字比率に係る赤字・黒字の構成分析!C$36)</f>
        <v>後期高齢者医療特別会計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v>
      </c>
    </row>
    <row r="35" spans="1:16" x14ac:dyDescent="0.15">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11.29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7.51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7.05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9.76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7.18</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339</v>
      </c>
      <c r="E42" s="136"/>
      <c r="F42" s="136"/>
      <c r="G42" s="136">
        <f>'実質公債費比率（分子）の構造'!L$52</f>
        <v>344</v>
      </c>
      <c r="H42" s="136"/>
      <c r="I42" s="136"/>
      <c r="J42" s="136">
        <f>'実質公債費比率（分子）の構造'!M$52</f>
        <v>352</v>
      </c>
      <c r="K42" s="136"/>
      <c r="L42" s="136"/>
      <c r="M42" s="136">
        <f>'実質公債費比率（分子）の構造'!N$52</f>
        <v>331</v>
      </c>
      <c r="N42" s="136"/>
      <c r="O42" s="136"/>
      <c r="P42" s="136">
        <f>'実質公債費比率（分子）の構造'!O$52</f>
        <v>327</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18</v>
      </c>
      <c r="C44" s="136"/>
      <c r="D44" s="136"/>
      <c r="E44" s="136">
        <f>'実質公債費比率（分子）の構造'!L$50</f>
        <v>4</v>
      </c>
      <c r="F44" s="136"/>
      <c r="G44" s="136"/>
      <c r="H44" s="136">
        <f>'実質公債費比率（分子）の構造'!M$50</f>
        <v>4</v>
      </c>
      <c r="I44" s="136"/>
      <c r="J44" s="136"/>
      <c r="K44" s="136">
        <f>'実質公債費比率（分子）の構造'!N$50</f>
        <v>21</v>
      </c>
      <c r="L44" s="136"/>
      <c r="M44" s="136"/>
      <c r="N44" s="136">
        <f>'実質公債費比率（分子）の構造'!O$50</f>
        <v>21</v>
      </c>
      <c r="O44" s="136"/>
      <c r="P44" s="136"/>
    </row>
    <row r="45" spans="1:16" x14ac:dyDescent="0.15">
      <c r="A45" s="136" t="s">
        <v>53</v>
      </c>
      <c r="B45" s="136">
        <f>'実質公債費比率（分子）の構造'!K$49</f>
        <v>7</v>
      </c>
      <c r="C45" s="136"/>
      <c r="D45" s="136"/>
      <c r="E45" s="136">
        <f>'実質公債費比率（分子）の構造'!L$49</f>
        <v>6</v>
      </c>
      <c r="F45" s="136"/>
      <c r="G45" s="136"/>
      <c r="H45" s="136">
        <f>'実質公債費比率（分子）の構造'!M$49</f>
        <v>7</v>
      </c>
      <c r="I45" s="136"/>
      <c r="J45" s="136"/>
      <c r="K45" s="136">
        <f>'実質公債費比率（分子）の構造'!N$49</f>
        <v>7</v>
      </c>
      <c r="L45" s="136"/>
      <c r="M45" s="136"/>
      <c r="N45" s="136">
        <f>'実質公債費比率（分子）の構造'!O$49</f>
        <v>14</v>
      </c>
      <c r="O45" s="136"/>
      <c r="P45" s="136"/>
    </row>
    <row r="46" spans="1:16" x14ac:dyDescent="0.15">
      <c r="A46" s="136" t="s">
        <v>54</v>
      </c>
      <c r="B46" s="136">
        <f>'実質公債費比率（分子）の構造'!K$48</f>
        <v>127</v>
      </c>
      <c r="C46" s="136"/>
      <c r="D46" s="136"/>
      <c r="E46" s="136">
        <f>'実質公債費比率（分子）の構造'!L$48</f>
        <v>130</v>
      </c>
      <c r="F46" s="136"/>
      <c r="G46" s="136"/>
      <c r="H46" s="136">
        <f>'実質公債費比率（分子）の構造'!M$48</f>
        <v>130</v>
      </c>
      <c r="I46" s="136"/>
      <c r="J46" s="136"/>
      <c r="K46" s="136">
        <f>'実質公債費比率（分子）の構造'!N$48</f>
        <v>127</v>
      </c>
      <c r="L46" s="136"/>
      <c r="M46" s="136"/>
      <c r="N46" s="136">
        <f>'実質公債費比率（分子）の構造'!O$48</f>
        <v>123</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299</v>
      </c>
      <c r="C49" s="136"/>
      <c r="D49" s="136"/>
      <c r="E49" s="136">
        <f>'実質公債費比率（分子）の構造'!L$45</f>
        <v>304</v>
      </c>
      <c r="F49" s="136"/>
      <c r="G49" s="136"/>
      <c r="H49" s="136">
        <f>'実質公債費比率（分子）の構造'!M$45</f>
        <v>301</v>
      </c>
      <c r="I49" s="136"/>
      <c r="J49" s="136"/>
      <c r="K49" s="136">
        <f>'実質公債費比率（分子）の構造'!N$45</f>
        <v>335</v>
      </c>
      <c r="L49" s="136"/>
      <c r="M49" s="136"/>
      <c r="N49" s="136">
        <f>'実質公債費比率（分子）の構造'!O$45</f>
        <v>336</v>
      </c>
      <c r="O49" s="136"/>
      <c r="P49" s="136"/>
    </row>
    <row r="50" spans="1:16" x14ac:dyDescent="0.15">
      <c r="A50" s="136" t="s">
        <v>58</v>
      </c>
      <c r="B50" s="136" t="e">
        <f>NA()</f>
        <v>#N/A</v>
      </c>
      <c r="C50" s="136">
        <f>IF(ISNUMBER('実質公債費比率（分子）の構造'!K$53),'実質公債費比率（分子）の構造'!K$53,NA())</f>
        <v>112</v>
      </c>
      <c r="D50" s="136" t="e">
        <f>NA()</f>
        <v>#N/A</v>
      </c>
      <c r="E50" s="136" t="e">
        <f>NA()</f>
        <v>#N/A</v>
      </c>
      <c r="F50" s="136">
        <f>IF(ISNUMBER('実質公債費比率（分子）の構造'!L$53),'実質公債費比率（分子）の構造'!L$53,NA())</f>
        <v>100</v>
      </c>
      <c r="G50" s="136" t="e">
        <f>NA()</f>
        <v>#N/A</v>
      </c>
      <c r="H50" s="136" t="e">
        <f>NA()</f>
        <v>#N/A</v>
      </c>
      <c r="I50" s="136">
        <f>IF(ISNUMBER('実質公債費比率（分子）の構造'!M$53),'実質公債費比率（分子）の構造'!M$53,NA())</f>
        <v>90</v>
      </c>
      <c r="J50" s="136" t="e">
        <f>NA()</f>
        <v>#N/A</v>
      </c>
      <c r="K50" s="136" t="e">
        <f>NA()</f>
        <v>#N/A</v>
      </c>
      <c r="L50" s="136">
        <f>IF(ISNUMBER('実質公債費比率（分子）の構造'!N$53),'実質公債費比率（分子）の構造'!N$53,NA())</f>
        <v>159</v>
      </c>
      <c r="M50" s="136" t="e">
        <f>NA()</f>
        <v>#N/A</v>
      </c>
      <c r="N50" s="136" t="e">
        <f>NA()</f>
        <v>#N/A</v>
      </c>
      <c r="O50" s="136">
        <f>IF(ISNUMBER('実質公債費比率（分子）の構造'!O$53),'実質公債費比率（分子）の構造'!O$53,NA())</f>
        <v>167</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2914</v>
      </c>
      <c r="E56" s="135"/>
      <c r="F56" s="135"/>
      <c r="G56" s="135">
        <f>'将来負担比率（分子）の構造'!J$51</f>
        <v>2857</v>
      </c>
      <c r="H56" s="135"/>
      <c r="I56" s="135"/>
      <c r="J56" s="135">
        <f>'将来負担比率（分子）の構造'!K$51</f>
        <v>2745</v>
      </c>
      <c r="K56" s="135"/>
      <c r="L56" s="135"/>
      <c r="M56" s="135">
        <f>'将来負担比率（分子）の構造'!L$51</f>
        <v>2660</v>
      </c>
      <c r="N56" s="135"/>
      <c r="O56" s="135"/>
      <c r="P56" s="135">
        <f>'将来負担比率（分子）の構造'!M$51</f>
        <v>2947</v>
      </c>
    </row>
    <row r="57" spans="1:16" x14ac:dyDescent="0.15">
      <c r="A57" s="135" t="s">
        <v>34</v>
      </c>
      <c r="B57" s="135"/>
      <c r="C57" s="135"/>
      <c r="D57" s="135">
        <f>'将来負担比率（分子）の構造'!I$50</f>
        <v>227</v>
      </c>
      <c r="E57" s="135"/>
      <c r="F57" s="135"/>
      <c r="G57" s="135">
        <f>'将来負担比率（分子）の構造'!J$50</f>
        <v>206</v>
      </c>
      <c r="H57" s="135"/>
      <c r="I57" s="135"/>
      <c r="J57" s="135">
        <f>'将来負担比率（分子）の構造'!K$50</f>
        <v>190</v>
      </c>
      <c r="K57" s="135"/>
      <c r="L57" s="135"/>
      <c r="M57" s="135">
        <f>'将来負担比率（分子）の構造'!L$50</f>
        <v>162</v>
      </c>
      <c r="N57" s="135"/>
      <c r="O57" s="135"/>
      <c r="P57" s="135">
        <f>'将来負担比率（分子）の構造'!M$50</f>
        <v>124</v>
      </c>
    </row>
    <row r="58" spans="1:16" x14ac:dyDescent="0.15">
      <c r="A58" s="135" t="s">
        <v>33</v>
      </c>
      <c r="B58" s="135"/>
      <c r="C58" s="135"/>
      <c r="D58" s="135">
        <f>'将来負担比率（分子）の構造'!I$49</f>
        <v>557</v>
      </c>
      <c r="E58" s="135"/>
      <c r="F58" s="135"/>
      <c r="G58" s="135">
        <f>'将来負担比率（分子）の構造'!J$49</f>
        <v>653</v>
      </c>
      <c r="H58" s="135"/>
      <c r="I58" s="135"/>
      <c r="J58" s="135">
        <f>'将来負担比率（分子）の構造'!K$49</f>
        <v>749</v>
      </c>
      <c r="K58" s="135"/>
      <c r="L58" s="135"/>
      <c r="M58" s="135">
        <f>'将来負担比率（分子）の構造'!L$49</f>
        <v>825</v>
      </c>
      <c r="N58" s="135"/>
      <c r="O58" s="135"/>
      <c r="P58" s="135">
        <f>'将来負担比率（分子）の構造'!M$49</f>
        <v>870</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809</v>
      </c>
      <c r="C62" s="135"/>
      <c r="D62" s="135"/>
      <c r="E62" s="135">
        <f>'将来負担比率（分子）の構造'!J$45</f>
        <v>800</v>
      </c>
      <c r="F62" s="135"/>
      <c r="G62" s="135"/>
      <c r="H62" s="135">
        <f>'将来負担比率（分子）の構造'!K$45</f>
        <v>790</v>
      </c>
      <c r="I62" s="135"/>
      <c r="J62" s="135"/>
      <c r="K62" s="135">
        <f>'将来負担比率（分子）の構造'!L$45</f>
        <v>764</v>
      </c>
      <c r="L62" s="135"/>
      <c r="M62" s="135"/>
      <c r="N62" s="135">
        <f>'将来負担比率（分子）の構造'!M$45</f>
        <v>687</v>
      </c>
      <c r="O62" s="135"/>
      <c r="P62" s="135"/>
    </row>
    <row r="63" spans="1:16" x14ac:dyDescent="0.15">
      <c r="A63" s="135" t="s">
        <v>27</v>
      </c>
      <c r="B63" s="135">
        <f>'将来負担比率（分子）の構造'!I$44</f>
        <v>54</v>
      </c>
      <c r="C63" s="135"/>
      <c r="D63" s="135"/>
      <c r="E63" s="135">
        <f>'将来負担比率（分子）の構造'!J$44</f>
        <v>111</v>
      </c>
      <c r="F63" s="135"/>
      <c r="G63" s="135"/>
      <c r="H63" s="135">
        <f>'将来負担比率（分子）の構造'!K$44</f>
        <v>107</v>
      </c>
      <c r="I63" s="135"/>
      <c r="J63" s="135"/>
      <c r="K63" s="135">
        <f>'将来負担比率（分子）の構造'!L$44</f>
        <v>101</v>
      </c>
      <c r="L63" s="135"/>
      <c r="M63" s="135"/>
      <c r="N63" s="135">
        <f>'将来負担比率（分子）の構造'!M$44</f>
        <v>114</v>
      </c>
      <c r="O63" s="135"/>
      <c r="P63" s="135"/>
    </row>
    <row r="64" spans="1:16" x14ac:dyDescent="0.15">
      <c r="A64" s="135" t="s">
        <v>26</v>
      </c>
      <c r="B64" s="135">
        <f>'将来負担比率（分子）の構造'!I$43</f>
        <v>1089</v>
      </c>
      <c r="C64" s="135"/>
      <c r="D64" s="135"/>
      <c r="E64" s="135">
        <f>'将来負担比率（分子）の構造'!J$43</f>
        <v>994</v>
      </c>
      <c r="F64" s="135"/>
      <c r="G64" s="135"/>
      <c r="H64" s="135">
        <f>'将来負担比率（分子）の構造'!K$43</f>
        <v>891</v>
      </c>
      <c r="I64" s="135"/>
      <c r="J64" s="135"/>
      <c r="K64" s="135">
        <f>'将来負担比率（分子）の構造'!L$43</f>
        <v>867</v>
      </c>
      <c r="L64" s="135"/>
      <c r="M64" s="135"/>
      <c r="N64" s="135">
        <f>'将来負担比率（分子）の構造'!M$43</f>
        <v>795</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2996</v>
      </c>
      <c r="C66" s="135"/>
      <c r="D66" s="135"/>
      <c r="E66" s="135">
        <f>'将来負担比率（分子）の構造'!J$41</f>
        <v>2997</v>
      </c>
      <c r="F66" s="135"/>
      <c r="G66" s="135"/>
      <c r="H66" s="135">
        <f>'将来負担比率（分子）の構造'!K$41</f>
        <v>2959</v>
      </c>
      <c r="I66" s="135"/>
      <c r="J66" s="135"/>
      <c r="K66" s="135">
        <f>'将来負担比率（分子）の構造'!L$41</f>
        <v>2974</v>
      </c>
      <c r="L66" s="135"/>
      <c r="M66" s="135"/>
      <c r="N66" s="135">
        <f>'将来負担比率（分子）の構造'!M$41</f>
        <v>3484</v>
      </c>
      <c r="O66" s="135"/>
      <c r="P66" s="135"/>
    </row>
    <row r="67" spans="1:16" x14ac:dyDescent="0.15">
      <c r="A67" s="135" t="s">
        <v>62</v>
      </c>
      <c r="B67" s="135" t="e">
        <f>NA()</f>
        <v>#N/A</v>
      </c>
      <c r="C67" s="135">
        <f>IF(ISNUMBER('将来負担比率（分子）の構造'!I$52), IF('将来負担比率（分子）の構造'!I$52 &lt; 0, 0, '将来負担比率（分子）の構造'!I$52), NA())</f>
        <v>1250</v>
      </c>
      <c r="D67" s="135" t="e">
        <f>NA()</f>
        <v>#N/A</v>
      </c>
      <c r="E67" s="135" t="e">
        <f>NA()</f>
        <v>#N/A</v>
      </c>
      <c r="F67" s="135">
        <f>IF(ISNUMBER('将来負担比率（分子）の構造'!J$52), IF('将来負担比率（分子）の構造'!J$52 &lt; 0, 0, '将来負担比率（分子）の構造'!J$52), NA())</f>
        <v>1187</v>
      </c>
      <c r="G67" s="135" t="e">
        <f>NA()</f>
        <v>#N/A</v>
      </c>
      <c r="H67" s="135" t="e">
        <f>NA()</f>
        <v>#N/A</v>
      </c>
      <c r="I67" s="135">
        <f>IF(ISNUMBER('将来負担比率（分子）の構造'!K$52), IF('将来負担比率（分子）の構造'!K$52 &lt; 0, 0, '将来負担比率（分子）の構造'!K$52), NA())</f>
        <v>1063</v>
      </c>
      <c r="J67" s="135" t="e">
        <f>NA()</f>
        <v>#N/A</v>
      </c>
      <c r="K67" s="135" t="e">
        <f>NA()</f>
        <v>#N/A</v>
      </c>
      <c r="L67" s="135">
        <f>IF(ISNUMBER('将来負担比率（分子）の構造'!L$52), IF('将来負担比率（分子）の構造'!L$52 &lt; 0, 0, '将来負担比率（分子）の構造'!L$52), NA())</f>
        <v>1060</v>
      </c>
      <c r="M67" s="135" t="e">
        <f>NA()</f>
        <v>#N/A</v>
      </c>
      <c r="N67" s="135" t="e">
        <f>NA()</f>
        <v>#N/A</v>
      </c>
      <c r="O67" s="135">
        <f>IF(ISNUMBER('将来負担比率（分子）の構造'!M$52), IF('将来負担比率（分子）の構造'!M$52 &lt; 0, 0, '将来負担比率（分子）の構造'!M$52), NA())</f>
        <v>1140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L16" zoomScaleNormal="100" workbookViewId="0">
      <selection activeCell="AL34" sqref="AL34:BF34"/>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205</v>
      </c>
      <c r="C5" s="580"/>
      <c r="D5" s="580"/>
      <c r="E5" s="580"/>
      <c r="F5" s="580"/>
      <c r="G5" s="580"/>
      <c r="H5" s="580"/>
      <c r="I5" s="580"/>
      <c r="J5" s="580"/>
      <c r="K5" s="580"/>
      <c r="L5" s="580"/>
      <c r="M5" s="580"/>
      <c r="N5" s="580"/>
      <c r="O5" s="580"/>
      <c r="P5" s="580"/>
      <c r="Q5" s="581"/>
      <c r="R5" s="582">
        <v>163384</v>
      </c>
      <c r="S5" s="583"/>
      <c r="T5" s="583"/>
      <c r="U5" s="583"/>
      <c r="V5" s="583"/>
      <c r="W5" s="583"/>
      <c r="X5" s="583"/>
      <c r="Y5" s="584"/>
      <c r="Z5" s="585">
        <v>4.4000000000000004</v>
      </c>
      <c r="AA5" s="585"/>
      <c r="AB5" s="585"/>
      <c r="AC5" s="585"/>
      <c r="AD5" s="586">
        <v>163384</v>
      </c>
      <c r="AE5" s="586"/>
      <c r="AF5" s="586"/>
      <c r="AG5" s="586"/>
      <c r="AH5" s="586"/>
      <c r="AI5" s="586"/>
      <c r="AJ5" s="586"/>
      <c r="AK5" s="586"/>
      <c r="AL5" s="587">
        <v>8.8000000000000007</v>
      </c>
      <c r="AM5" s="588"/>
      <c r="AN5" s="588"/>
      <c r="AO5" s="589"/>
      <c r="AP5" s="579" t="s">
        <v>206</v>
      </c>
      <c r="AQ5" s="580"/>
      <c r="AR5" s="580"/>
      <c r="AS5" s="580"/>
      <c r="AT5" s="580"/>
      <c r="AU5" s="580"/>
      <c r="AV5" s="580"/>
      <c r="AW5" s="580"/>
      <c r="AX5" s="580"/>
      <c r="AY5" s="580"/>
      <c r="AZ5" s="580"/>
      <c r="BA5" s="580"/>
      <c r="BB5" s="580"/>
      <c r="BC5" s="580"/>
      <c r="BD5" s="580"/>
      <c r="BE5" s="580"/>
      <c r="BF5" s="581"/>
      <c r="BG5" s="593">
        <v>151141</v>
      </c>
      <c r="BH5" s="594"/>
      <c r="BI5" s="594"/>
      <c r="BJ5" s="594"/>
      <c r="BK5" s="594"/>
      <c r="BL5" s="594"/>
      <c r="BM5" s="594"/>
      <c r="BN5" s="595"/>
      <c r="BO5" s="596">
        <v>92.5</v>
      </c>
      <c r="BP5" s="596"/>
      <c r="BQ5" s="596"/>
      <c r="BR5" s="596"/>
      <c r="BS5" s="597">
        <v>741</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x14ac:dyDescent="0.15">
      <c r="B6" s="590" t="s">
        <v>210</v>
      </c>
      <c r="C6" s="591"/>
      <c r="D6" s="591"/>
      <c r="E6" s="591"/>
      <c r="F6" s="591"/>
      <c r="G6" s="591"/>
      <c r="H6" s="591"/>
      <c r="I6" s="591"/>
      <c r="J6" s="591"/>
      <c r="K6" s="591"/>
      <c r="L6" s="591"/>
      <c r="M6" s="591"/>
      <c r="N6" s="591"/>
      <c r="O6" s="591"/>
      <c r="P6" s="591"/>
      <c r="Q6" s="592"/>
      <c r="R6" s="593">
        <v>23179</v>
      </c>
      <c r="S6" s="594"/>
      <c r="T6" s="594"/>
      <c r="U6" s="594"/>
      <c r="V6" s="594"/>
      <c r="W6" s="594"/>
      <c r="X6" s="594"/>
      <c r="Y6" s="595"/>
      <c r="Z6" s="596">
        <v>0.6</v>
      </c>
      <c r="AA6" s="596"/>
      <c r="AB6" s="596"/>
      <c r="AC6" s="596"/>
      <c r="AD6" s="597">
        <v>23179</v>
      </c>
      <c r="AE6" s="597"/>
      <c r="AF6" s="597"/>
      <c r="AG6" s="597"/>
      <c r="AH6" s="597"/>
      <c r="AI6" s="597"/>
      <c r="AJ6" s="597"/>
      <c r="AK6" s="597"/>
      <c r="AL6" s="598">
        <v>1.3</v>
      </c>
      <c r="AM6" s="599"/>
      <c r="AN6" s="599"/>
      <c r="AO6" s="600"/>
      <c r="AP6" s="590" t="s">
        <v>211</v>
      </c>
      <c r="AQ6" s="591"/>
      <c r="AR6" s="591"/>
      <c r="AS6" s="591"/>
      <c r="AT6" s="591"/>
      <c r="AU6" s="591"/>
      <c r="AV6" s="591"/>
      <c r="AW6" s="591"/>
      <c r="AX6" s="591"/>
      <c r="AY6" s="591"/>
      <c r="AZ6" s="591"/>
      <c r="BA6" s="591"/>
      <c r="BB6" s="591"/>
      <c r="BC6" s="591"/>
      <c r="BD6" s="591"/>
      <c r="BE6" s="591"/>
      <c r="BF6" s="592"/>
      <c r="BG6" s="593">
        <v>151141</v>
      </c>
      <c r="BH6" s="594"/>
      <c r="BI6" s="594"/>
      <c r="BJ6" s="594"/>
      <c r="BK6" s="594"/>
      <c r="BL6" s="594"/>
      <c r="BM6" s="594"/>
      <c r="BN6" s="595"/>
      <c r="BO6" s="596">
        <v>92.5</v>
      </c>
      <c r="BP6" s="596"/>
      <c r="BQ6" s="596"/>
      <c r="BR6" s="596"/>
      <c r="BS6" s="597">
        <v>741</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56233</v>
      </c>
      <c r="CS6" s="594"/>
      <c r="CT6" s="594"/>
      <c r="CU6" s="594"/>
      <c r="CV6" s="594"/>
      <c r="CW6" s="594"/>
      <c r="CX6" s="594"/>
      <c r="CY6" s="595"/>
      <c r="CZ6" s="596">
        <v>1.6</v>
      </c>
      <c r="DA6" s="596"/>
      <c r="DB6" s="596"/>
      <c r="DC6" s="596"/>
      <c r="DD6" s="602" t="s">
        <v>213</v>
      </c>
      <c r="DE6" s="594"/>
      <c r="DF6" s="594"/>
      <c r="DG6" s="594"/>
      <c r="DH6" s="594"/>
      <c r="DI6" s="594"/>
      <c r="DJ6" s="594"/>
      <c r="DK6" s="594"/>
      <c r="DL6" s="594"/>
      <c r="DM6" s="594"/>
      <c r="DN6" s="594"/>
      <c r="DO6" s="594"/>
      <c r="DP6" s="595"/>
      <c r="DQ6" s="602">
        <v>56233</v>
      </c>
      <c r="DR6" s="594"/>
      <c r="DS6" s="594"/>
      <c r="DT6" s="594"/>
      <c r="DU6" s="594"/>
      <c r="DV6" s="594"/>
      <c r="DW6" s="594"/>
      <c r="DX6" s="594"/>
      <c r="DY6" s="594"/>
      <c r="DZ6" s="594"/>
      <c r="EA6" s="594"/>
      <c r="EB6" s="594"/>
      <c r="EC6" s="603"/>
    </row>
    <row r="7" spans="2:143" ht="11.25" customHeight="1" x14ac:dyDescent="0.15">
      <c r="B7" s="590" t="s">
        <v>214</v>
      </c>
      <c r="C7" s="591"/>
      <c r="D7" s="591"/>
      <c r="E7" s="591"/>
      <c r="F7" s="591"/>
      <c r="G7" s="591"/>
      <c r="H7" s="591"/>
      <c r="I7" s="591"/>
      <c r="J7" s="591"/>
      <c r="K7" s="591"/>
      <c r="L7" s="591"/>
      <c r="M7" s="591"/>
      <c r="N7" s="591"/>
      <c r="O7" s="591"/>
      <c r="P7" s="591"/>
      <c r="Q7" s="592"/>
      <c r="R7" s="593">
        <v>227</v>
      </c>
      <c r="S7" s="594"/>
      <c r="T7" s="594"/>
      <c r="U7" s="594"/>
      <c r="V7" s="594"/>
      <c r="W7" s="594"/>
      <c r="X7" s="594"/>
      <c r="Y7" s="595"/>
      <c r="Z7" s="596">
        <v>0</v>
      </c>
      <c r="AA7" s="596"/>
      <c r="AB7" s="596"/>
      <c r="AC7" s="596"/>
      <c r="AD7" s="597">
        <v>227</v>
      </c>
      <c r="AE7" s="597"/>
      <c r="AF7" s="597"/>
      <c r="AG7" s="597"/>
      <c r="AH7" s="597"/>
      <c r="AI7" s="597"/>
      <c r="AJ7" s="597"/>
      <c r="AK7" s="597"/>
      <c r="AL7" s="598">
        <v>0</v>
      </c>
      <c r="AM7" s="599"/>
      <c r="AN7" s="599"/>
      <c r="AO7" s="600"/>
      <c r="AP7" s="590" t="s">
        <v>215</v>
      </c>
      <c r="AQ7" s="591"/>
      <c r="AR7" s="591"/>
      <c r="AS7" s="591"/>
      <c r="AT7" s="591"/>
      <c r="AU7" s="591"/>
      <c r="AV7" s="591"/>
      <c r="AW7" s="591"/>
      <c r="AX7" s="591"/>
      <c r="AY7" s="591"/>
      <c r="AZ7" s="591"/>
      <c r="BA7" s="591"/>
      <c r="BB7" s="591"/>
      <c r="BC7" s="591"/>
      <c r="BD7" s="591"/>
      <c r="BE7" s="591"/>
      <c r="BF7" s="592"/>
      <c r="BG7" s="593">
        <v>65781</v>
      </c>
      <c r="BH7" s="594"/>
      <c r="BI7" s="594"/>
      <c r="BJ7" s="594"/>
      <c r="BK7" s="594"/>
      <c r="BL7" s="594"/>
      <c r="BM7" s="594"/>
      <c r="BN7" s="595"/>
      <c r="BO7" s="596">
        <v>40.299999999999997</v>
      </c>
      <c r="BP7" s="596"/>
      <c r="BQ7" s="596"/>
      <c r="BR7" s="596"/>
      <c r="BS7" s="597">
        <v>741</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729854</v>
      </c>
      <c r="CS7" s="594"/>
      <c r="CT7" s="594"/>
      <c r="CU7" s="594"/>
      <c r="CV7" s="594"/>
      <c r="CW7" s="594"/>
      <c r="CX7" s="594"/>
      <c r="CY7" s="595"/>
      <c r="CZ7" s="596">
        <v>20.6</v>
      </c>
      <c r="DA7" s="596"/>
      <c r="DB7" s="596"/>
      <c r="DC7" s="596"/>
      <c r="DD7" s="602">
        <v>110388</v>
      </c>
      <c r="DE7" s="594"/>
      <c r="DF7" s="594"/>
      <c r="DG7" s="594"/>
      <c r="DH7" s="594"/>
      <c r="DI7" s="594"/>
      <c r="DJ7" s="594"/>
      <c r="DK7" s="594"/>
      <c r="DL7" s="594"/>
      <c r="DM7" s="594"/>
      <c r="DN7" s="594"/>
      <c r="DO7" s="594"/>
      <c r="DP7" s="595"/>
      <c r="DQ7" s="602">
        <v>558733</v>
      </c>
      <c r="DR7" s="594"/>
      <c r="DS7" s="594"/>
      <c r="DT7" s="594"/>
      <c r="DU7" s="594"/>
      <c r="DV7" s="594"/>
      <c r="DW7" s="594"/>
      <c r="DX7" s="594"/>
      <c r="DY7" s="594"/>
      <c r="DZ7" s="594"/>
      <c r="EA7" s="594"/>
      <c r="EB7" s="594"/>
      <c r="EC7" s="603"/>
    </row>
    <row r="8" spans="2:143" ht="11.25" customHeight="1" x14ac:dyDescent="0.15">
      <c r="B8" s="590" t="s">
        <v>217</v>
      </c>
      <c r="C8" s="591"/>
      <c r="D8" s="591"/>
      <c r="E8" s="591"/>
      <c r="F8" s="591"/>
      <c r="G8" s="591"/>
      <c r="H8" s="591"/>
      <c r="I8" s="591"/>
      <c r="J8" s="591"/>
      <c r="K8" s="591"/>
      <c r="L8" s="591"/>
      <c r="M8" s="591"/>
      <c r="N8" s="591"/>
      <c r="O8" s="591"/>
      <c r="P8" s="591"/>
      <c r="Q8" s="592"/>
      <c r="R8" s="593">
        <v>455</v>
      </c>
      <c r="S8" s="594"/>
      <c r="T8" s="594"/>
      <c r="U8" s="594"/>
      <c r="V8" s="594"/>
      <c r="W8" s="594"/>
      <c r="X8" s="594"/>
      <c r="Y8" s="595"/>
      <c r="Z8" s="596">
        <v>0</v>
      </c>
      <c r="AA8" s="596"/>
      <c r="AB8" s="596"/>
      <c r="AC8" s="596"/>
      <c r="AD8" s="597">
        <v>455</v>
      </c>
      <c r="AE8" s="597"/>
      <c r="AF8" s="597"/>
      <c r="AG8" s="597"/>
      <c r="AH8" s="597"/>
      <c r="AI8" s="597"/>
      <c r="AJ8" s="597"/>
      <c r="AK8" s="597"/>
      <c r="AL8" s="598">
        <v>0</v>
      </c>
      <c r="AM8" s="599"/>
      <c r="AN8" s="599"/>
      <c r="AO8" s="600"/>
      <c r="AP8" s="590" t="s">
        <v>218</v>
      </c>
      <c r="AQ8" s="591"/>
      <c r="AR8" s="591"/>
      <c r="AS8" s="591"/>
      <c r="AT8" s="591"/>
      <c r="AU8" s="591"/>
      <c r="AV8" s="591"/>
      <c r="AW8" s="591"/>
      <c r="AX8" s="591"/>
      <c r="AY8" s="591"/>
      <c r="AZ8" s="591"/>
      <c r="BA8" s="591"/>
      <c r="BB8" s="591"/>
      <c r="BC8" s="591"/>
      <c r="BD8" s="591"/>
      <c r="BE8" s="591"/>
      <c r="BF8" s="592"/>
      <c r="BG8" s="593">
        <v>2918</v>
      </c>
      <c r="BH8" s="594"/>
      <c r="BI8" s="594"/>
      <c r="BJ8" s="594"/>
      <c r="BK8" s="594"/>
      <c r="BL8" s="594"/>
      <c r="BM8" s="594"/>
      <c r="BN8" s="595"/>
      <c r="BO8" s="596">
        <v>1.8</v>
      </c>
      <c r="BP8" s="596"/>
      <c r="BQ8" s="596"/>
      <c r="BR8" s="596"/>
      <c r="BS8" s="602" t="s">
        <v>108</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1143623</v>
      </c>
      <c r="CS8" s="594"/>
      <c r="CT8" s="594"/>
      <c r="CU8" s="594"/>
      <c r="CV8" s="594"/>
      <c r="CW8" s="594"/>
      <c r="CX8" s="594"/>
      <c r="CY8" s="595"/>
      <c r="CZ8" s="596">
        <v>32.299999999999997</v>
      </c>
      <c r="DA8" s="596"/>
      <c r="DB8" s="596"/>
      <c r="DC8" s="596"/>
      <c r="DD8" s="602">
        <v>646754</v>
      </c>
      <c r="DE8" s="594"/>
      <c r="DF8" s="594"/>
      <c r="DG8" s="594"/>
      <c r="DH8" s="594"/>
      <c r="DI8" s="594"/>
      <c r="DJ8" s="594"/>
      <c r="DK8" s="594"/>
      <c r="DL8" s="594"/>
      <c r="DM8" s="594"/>
      <c r="DN8" s="594"/>
      <c r="DO8" s="594"/>
      <c r="DP8" s="595"/>
      <c r="DQ8" s="602">
        <v>368054</v>
      </c>
      <c r="DR8" s="594"/>
      <c r="DS8" s="594"/>
      <c r="DT8" s="594"/>
      <c r="DU8" s="594"/>
      <c r="DV8" s="594"/>
      <c r="DW8" s="594"/>
      <c r="DX8" s="594"/>
      <c r="DY8" s="594"/>
      <c r="DZ8" s="594"/>
      <c r="EA8" s="594"/>
      <c r="EB8" s="594"/>
      <c r="EC8" s="603"/>
    </row>
    <row r="9" spans="2:143" ht="11.25" customHeight="1" x14ac:dyDescent="0.15">
      <c r="B9" s="590" t="s">
        <v>220</v>
      </c>
      <c r="C9" s="591"/>
      <c r="D9" s="591"/>
      <c r="E9" s="591"/>
      <c r="F9" s="591"/>
      <c r="G9" s="591"/>
      <c r="H9" s="591"/>
      <c r="I9" s="591"/>
      <c r="J9" s="591"/>
      <c r="K9" s="591"/>
      <c r="L9" s="591"/>
      <c r="M9" s="591"/>
      <c r="N9" s="591"/>
      <c r="O9" s="591"/>
      <c r="P9" s="591"/>
      <c r="Q9" s="592"/>
      <c r="R9" s="593">
        <v>380</v>
      </c>
      <c r="S9" s="594"/>
      <c r="T9" s="594"/>
      <c r="U9" s="594"/>
      <c r="V9" s="594"/>
      <c r="W9" s="594"/>
      <c r="X9" s="594"/>
      <c r="Y9" s="595"/>
      <c r="Z9" s="596">
        <v>0</v>
      </c>
      <c r="AA9" s="596"/>
      <c r="AB9" s="596"/>
      <c r="AC9" s="596"/>
      <c r="AD9" s="597">
        <v>380</v>
      </c>
      <c r="AE9" s="597"/>
      <c r="AF9" s="597"/>
      <c r="AG9" s="597"/>
      <c r="AH9" s="597"/>
      <c r="AI9" s="597"/>
      <c r="AJ9" s="597"/>
      <c r="AK9" s="597"/>
      <c r="AL9" s="598">
        <v>0</v>
      </c>
      <c r="AM9" s="599"/>
      <c r="AN9" s="599"/>
      <c r="AO9" s="600"/>
      <c r="AP9" s="590" t="s">
        <v>221</v>
      </c>
      <c r="AQ9" s="591"/>
      <c r="AR9" s="591"/>
      <c r="AS9" s="591"/>
      <c r="AT9" s="591"/>
      <c r="AU9" s="591"/>
      <c r="AV9" s="591"/>
      <c r="AW9" s="591"/>
      <c r="AX9" s="591"/>
      <c r="AY9" s="591"/>
      <c r="AZ9" s="591"/>
      <c r="BA9" s="591"/>
      <c r="BB9" s="591"/>
      <c r="BC9" s="591"/>
      <c r="BD9" s="591"/>
      <c r="BE9" s="591"/>
      <c r="BF9" s="592"/>
      <c r="BG9" s="593">
        <v>55638</v>
      </c>
      <c r="BH9" s="594"/>
      <c r="BI9" s="594"/>
      <c r="BJ9" s="594"/>
      <c r="BK9" s="594"/>
      <c r="BL9" s="594"/>
      <c r="BM9" s="594"/>
      <c r="BN9" s="595"/>
      <c r="BO9" s="596">
        <v>34.1</v>
      </c>
      <c r="BP9" s="596"/>
      <c r="BQ9" s="596"/>
      <c r="BR9" s="596"/>
      <c r="BS9" s="602" t="s">
        <v>108</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237644</v>
      </c>
      <c r="CS9" s="594"/>
      <c r="CT9" s="594"/>
      <c r="CU9" s="594"/>
      <c r="CV9" s="594"/>
      <c r="CW9" s="594"/>
      <c r="CX9" s="594"/>
      <c r="CY9" s="595"/>
      <c r="CZ9" s="596">
        <v>6.7</v>
      </c>
      <c r="DA9" s="596"/>
      <c r="DB9" s="596"/>
      <c r="DC9" s="596"/>
      <c r="DD9" s="602">
        <v>14415</v>
      </c>
      <c r="DE9" s="594"/>
      <c r="DF9" s="594"/>
      <c r="DG9" s="594"/>
      <c r="DH9" s="594"/>
      <c r="DI9" s="594"/>
      <c r="DJ9" s="594"/>
      <c r="DK9" s="594"/>
      <c r="DL9" s="594"/>
      <c r="DM9" s="594"/>
      <c r="DN9" s="594"/>
      <c r="DO9" s="594"/>
      <c r="DP9" s="595"/>
      <c r="DQ9" s="602">
        <v>215175</v>
      </c>
      <c r="DR9" s="594"/>
      <c r="DS9" s="594"/>
      <c r="DT9" s="594"/>
      <c r="DU9" s="594"/>
      <c r="DV9" s="594"/>
      <c r="DW9" s="594"/>
      <c r="DX9" s="594"/>
      <c r="DY9" s="594"/>
      <c r="DZ9" s="594"/>
      <c r="EA9" s="594"/>
      <c r="EB9" s="594"/>
      <c r="EC9" s="603"/>
    </row>
    <row r="10" spans="2:143" ht="11.25" customHeight="1" x14ac:dyDescent="0.15">
      <c r="B10" s="590" t="s">
        <v>223</v>
      </c>
      <c r="C10" s="591"/>
      <c r="D10" s="591"/>
      <c r="E10" s="591"/>
      <c r="F10" s="591"/>
      <c r="G10" s="591"/>
      <c r="H10" s="591"/>
      <c r="I10" s="591"/>
      <c r="J10" s="591"/>
      <c r="K10" s="591"/>
      <c r="L10" s="591"/>
      <c r="M10" s="591"/>
      <c r="N10" s="591"/>
      <c r="O10" s="591"/>
      <c r="P10" s="591"/>
      <c r="Q10" s="592"/>
      <c r="R10" s="593">
        <v>46770</v>
      </c>
      <c r="S10" s="594"/>
      <c r="T10" s="594"/>
      <c r="U10" s="594"/>
      <c r="V10" s="594"/>
      <c r="W10" s="594"/>
      <c r="X10" s="594"/>
      <c r="Y10" s="595"/>
      <c r="Z10" s="596">
        <v>1.3</v>
      </c>
      <c r="AA10" s="596"/>
      <c r="AB10" s="596"/>
      <c r="AC10" s="596"/>
      <c r="AD10" s="597">
        <v>46770</v>
      </c>
      <c r="AE10" s="597"/>
      <c r="AF10" s="597"/>
      <c r="AG10" s="597"/>
      <c r="AH10" s="597"/>
      <c r="AI10" s="597"/>
      <c r="AJ10" s="597"/>
      <c r="AK10" s="597"/>
      <c r="AL10" s="598">
        <v>2.5</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4054</v>
      </c>
      <c r="BH10" s="594"/>
      <c r="BI10" s="594"/>
      <c r="BJ10" s="594"/>
      <c r="BK10" s="594"/>
      <c r="BL10" s="594"/>
      <c r="BM10" s="594"/>
      <c r="BN10" s="595"/>
      <c r="BO10" s="596">
        <v>2.5</v>
      </c>
      <c r="BP10" s="596"/>
      <c r="BQ10" s="596"/>
      <c r="BR10" s="596"/>
      <c r="BS10" s="602" t="s">
        <v>108</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9352</v>
      </c>
      <c r="CS10" s="594"/>
      <c r="CT10" s="594"/>
      <c r="CU10" s="594"/>
      <c r="CV10" s="594"/>
      <c r="CW10" s="594"/>
      <c r="CX10" s="594"/>
      <c r="CY10" s="595"/>
      <c r="CZ10" s="596">
        <v>0.3</v>
      </c>
      <c r="DA10" s="596"/>
      <c r="DB10" s="596"/>
      <c r="DC10" s="596"/>
      <c r="DD10" s="602" t="s">
        <v>108</v>
      </c>
      <c r="DE10" s="594"/>
      <c r="DF10" s="594"/>
      <c r="DG10" s="594"/>
      <c r="DH10" s="594"/>
      <c r="DI10" s="594"/>
      <c r="DJ10" s="594"/>
      <c r="DK10" s="594"/>
      <c r="DL10" s="594"/>
      <c r="DM10" s="594"/>
      <c r="DN10" s="594"/>
      <c r="DO10" s="594"/>
      <c r="DP10" s="595"/>
      <c r="DQ10" s="602">
        <v>9352</v>
      </c>
      <c r="DR10" s="594"/>
      <c r="DS10" s="594"/>
      <c r="DT10" s="594"/>
      <c r="DU10" s="594"/>
      <c r="DV10" s="594"/>
      <c r="DW10" s="594"/>
      <c r="DX10" s="594"/>
      <c r="DY10" s="594"/>
      <c r="DZ10" s="594"/>
      <c r="EA10" s="594"/>
      <c r="EB10" s="594"/>
      <c r="EC10" s="603"/>
    </row>
    <row r="11" spans="2:143" ht="11.25" customHeight="1" x14ac:dyDescent="0.15">
      <c r="B11" s="590" t="s">
        <v>226</v>
      </c>
      <c r="C11" s="591"/>
      <c r="D11" s="591"/>
      <c r="E11" s="591"/>
      <c r="F11" s="591"/>
      <c r="G11" s="591"/>
      <c r="H11" s="591"/>
      <c r="I11" s="591"/>
      <c r="J11" s="591"/>
      <c r="K11" s="591"/>
      <c r="L11" s="591"/>
      <c r="M11" s="591"/>
      <c r="N11" s="591"/>
      <c r="O11" s="591"/>
      <c r="P11" s="591"/>
      <c r="Q11" s="592"/>
      <c r="R11" s="593" t="s">
        <v>108</v>
      </c>
      <c r="S11" s="594"/>
      <c r="T11" s="594"/>
      <c r="U11" s="594"/>
      <c r="V11" s="594"/>
      <c r="W11" s="594"/>
      <c r="X11" s="594"/>
      <c r="Y11" s="595"/>
      <c r="Z11" s="596" t="s">
        <v>108</v>
      </c>
      <c r="AA11" s="596"/>
      <c r="AB11" s="596"/>
      <c r="AC11" s="596"/>
      <c r="AD11" s="597" t="s">
        <v>108</v>
      </c>
      <c r="AE11" s="597"/>
      <c r="AF11" s="597"/>
      <c r="AG11" s="597"/>
      <c r="AH11" s="597"/>
      <c r="AI11" s="597"/>
      <c r="AJ11" s="597"/>
      <c r="AK11" s="597"/>
      <c r="AL11" s="598" t="s">
        <v>108</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3171</v>
      </c>
      <c r="BH11" s="594"/>
      <c r="BI11" s="594"/>
      <c r="BJ11" s="594"/>
      <c r="BK11" s="594"/>
      <c r="BL11" s="594"/>
      <c r="BM11" s="594"/>
      <c r="BN11" s="595"/>
      <c r="BO11" s="596">
        <v>1.9</v>
      </c>
      <c r="BP11" s="596"/>
      <c r="BQ11" s="596"/>
      <c r="BR11" s="596"/>
      <c r="BS11" s="602">
        <v>741</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150348</v>
      </c>
      <c r="CS11" s="594"/>
      <c r="CT11" s="594"/>
      <c r="CU11" s="594"/>
      <c r="CV11" s="594"/>
      <c r="CW11" s="594"/>
      <c r="CX11" s="594"/>
      <c r="CY11" s="595"/>
      <c r="CZ11" s="596">
        <v>4.2</v>
      </c>
      <c r="DA11" s="596"/>
      <c r="DB11" s="596"/>
      <c r="DC11" s="596"/>
      <c r="DD11" s="602">
        <v>7814</v>
      </c>
      <c r="DE11" s="594"/>
      <c r="DF11" s="594"/>
      <c r="DG11" s="594"/>
      <c r="DH11" s="594"/>
      <c r="DI11" s="594"/>
      <c r="DJ11" s="594"/>
      <c r="DK11" s="594"/>
      <c r="DL11" s="594"/>
      <c r="DM11" s="594"/>
      <c r="DN11" s="594"/>
      <c r="DO11" s="594"/>
      <c r="DP11" s="595"/>
      <c r="DQ11" s="602">
        <v>131684</v>
      </c>
      <c r="DR11" s="594"/>
      <c r="DS11" s="594"/>
      <c r="DT11" s="594"/>
      <c r="DU11" s="594"/>
      <c r="DV11" s="594"/>
      <c r="DW11" s="594"/>
      <c r="DX11" s="594"/>
      <c r="DY11" s="594"/>
      <c r="DZ11" s="594"/>
      <c r="EA11" s="594"/>
      <c r="EB11" s="594"/>
      <c r="EC11" s="603"/>
    </row>
    <row r="12" spans="2:143" ht="11.25" customHeight="1" x14ac:dyDescent="0.15">
      <c r="B12" s="590" t="s">
        <v>229</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62699</v>
      </c>
      <c r="BH12" s="594"/>
      <c r="BI12" s="594"/>
      <c r="BJ12" s="594"/>
      <c r="BK12" s="594"/>
      <c r="BL12" s="594"/>
      <c r="BM12" s="594"/>
      <c r="BN12" s="595"/>
      <c r="BO12" s="596">
        <v>38.4</v>
      </c>
      <c r="BP12" s="596"/>
      <c r="BQ12" s="596"/>
      <c r="BR12" s="596"/>
      <c r="BS12" s="602" t="s">
        <v>108</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107981</v>
      </c>
      <c r="CS12" s="594"/>
      <c r="CT12" s="594"/>
      <c r="CU12" s="594"/>
      <c r="CV12" s="594"/>
      <c r="CW12" s="594"/>
      <c r="CX12" s="594"/>
      <c r="CY12" s="595"/>
      <c r="CZ12" s="596">
        <v>3</v>
      </c>
      <c r="DA12" s="596"/>
      <c r="DB12" s="596"/>
      <c r="DC12" s="596"/>
      <c r="DD12" s="602">
        <v>19472</v>
      </c>
      <c r="DE12" s="594"/>
      <c r="DF12" s="594"/>
      <c r="DG12" s="594"/>
      <c r="DH12" s="594"/>
      <c r="DI12" s="594"/>
      <c r="DJ12" s="594"/>
      <c r="DK12" s="594"/>
      <c r="DL12" s="594"/>
      <c r="DM12" s="594"/>
      <c r="DN12" s="594"/>
      <c r="DO12" s="594"/>
      <c r="DP12" s="595"/>
      <c r="DQ12" s="602">
        <v>51850</v>
      </c>
      <c r="DR12" s="594"/>
      <c r="DS12" s="594"/>
      <c r="DT12" s="594"/>
      <c r="DU12" s="594"/>
      <c r="DV12" s="594"/>
      <c r="DW12" s="594"/>
      <c r="DX12" s="594"/>
      <c r="DY12" s="594"/>
      <c r="DZ12" s="594"/>
      <c r="EA12" s="594"/>
      <c r="EB12" s="594"/>
      <c r="EC12" s="603"/>
    </row>
    <row r="13" spans="2:143" ht="11.25" customHeight="1" x14ac:dyDescent="0.15">
      <c r="B13" s="590" t="s">
        <v>232</v>
      </c>
      <c r="C13" s="591"/>
      <c r="D13" s="591"/>
      <c r="E13" s="591"/>
      <c r="F13" s="591"/>
      <c r="G13" s="591"/>
      <c r="H13" s="591"/>
      <c r="I13" s="591"/>
      <c r="J13" s="591"/>
      <c r="K13" s="591"/>
      <c r="L13" s="591"/>
      <c r="M13" s="591"/>
      <c r="N13" s="591"/>
      <c r="O13" s="591"/>
      <c r="P13" s="591"/>
      <c r="Q13" s="592"/>
      <c r="R13" s="593">
        <v>3571</v>
      </c>
      <c r="S13" s="594"/>
      <c r="T13" s="594"/>
      <c r="U13" s="594"/>
      <c r="V13" s="594"/>
      <c r="W13" s="594"/>
      <c r="X13" s="594"/>
      <c r="Y13" s="595"/>
      <c r="Z13" s="596">
        <v>0.1</v>
      </c>
      <c r="AA13" s="596"/>
      <c r="AB13" s="596"/>
      <c r="AC13" s="596"/>
      <c r="AD13" s="597">
        <v>3571</v>
      </c>
      <c r="AE13" s="597"/>
      <c r="AF13" s="597"/>
      <c r="AG13" s="597"/>
      <c r="AH13" s="597"/>
      <c r="AI13" s="597"/>
      <c r="AJ13" s="597"/>
      <c r="AK13" s="597"/>
      <c r="AL13" s="598">
        <v>0.2</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61438</v>
      </c>
      <c r="BH13" s="594"/>
      <c r="BI13" s="594"/>
      <c r="BJ13" s="594"/>
      <c r="BK13" s="594"/>
      <c r="BL13" s="594"/>
      <c r="BM13" s="594"/>
      <c r="BN13" s="595"/>
      <c r="BO13" s="596">
        <v>37.6</v>
      </c>
      <c r="BP13" s="596"/>
      <c r="BQ13" s="596"/>
      <c r="BR13" s="596"/>
      <c r="BS13" s="602" t="s">
        <v>108</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330976</v>
      </c>
      <c r="CS13" s="594"/>
      <c r="CT13" s="594"/>
      <c r="CU13" s="594"/>
      <c r="CV13" s="594"/>
      <c r="CW13" s="594"/>
      <c r="CX13" s="594"/>
      <c r="CY13" s="595"/>
      <c r="CZ13" s="596">
        <v>9.3000000000000007</v>
      </c>
      <c r="DA13" s="596"/>
      <c r="DB13" s="596"/>
      <c r="DC13" s="596"/>
      <c r="DD13" s="602">
        <v>193387</v>
      </c>
      <c r="DE13" s="594"/>
      <c r="DF13" s="594"/>
      <c r="DG13" s="594"/>
      <c r="DH13" s="594"/>
      <c r="DI13" s="594"/>
      <c r="DJ13" s="594"/>
      <c r="DK13" s="594"/>
      <c r="DL13" s="594"/>
      <c r="DM13" s="594"/>
      <c r="DN13" s="594"/>
      <c r="DO13" s="594"/>
      <c r="DP13" s="595"/>
      <c r="DQ13" s="602">
        <v>98015</v>
      </c>
      <c r="DR13" s="594"/>
      <c r="DS13" s="594"/>
      <c r="DT13" s="594"/>
      <c r="DU13" s="594"/>
      <c r="DV13" s="594"/>
      <c r="DW13" s="594"/>
      <c r="DX13" s="594"/>
      <c r="DY13" s="594"/>
      <c r="DZ13" s="594"/>
      <c r="EA13" s="594"/>
      <c r="EB13" s="594"/>
      <c r="EC13" s="603"/>
    </row>
    <row r="14" spans="2:143" ht="11.25" customHeight="1" x14ac:dyDescent="0.15">
      <c r="B14" s="590" t="s">
        <v>235</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3591</v>
      </c>
      <c r="BH14" s="594"/>
      <c r="BI14" s="594"/>
      <c r="BJ14" s="594"/>
      <c r="BK14" s="594"/>
      <c r="BL14" s="594"/>
      <c r="BM14" s="594"/>
      <c r="BN14" s="595"/>
      <c r="BO14" s="596">
        <v>2.2000000000000002</v>
      </c>
      <c r="BP14" s="596"/>
      <c r="BQ14" s="596"/>
      <c r="BR14" s="596"/>
      <c r="BS14" s="602" t="s">
        <v>108</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185170</v>
      </c>
      <c r="CS14" s="594"/>
      <c r="CT14" s="594"/>
      <c r="CU14" s="594"/>
      <c r="CV14" s="594"/>
      <c r="CW14" s="594"/>
      <c r="CX14" s="594"/>
      <c r="CY14" s="595"/>
      <c r="CZ14" s="596">
        <v>5.2</v>
      </c>
      <c r="DA14" s="596"/>
      <c r="DB14" s="596"/>
      <c r="DC14" s="596"/>
      <c r="DD14" s="602" t="s">
        <v>108</v>
      </c>
      <c r="DE14" s="594"/>
      <c r="DF14" s="594"/>
      <c r="DG14" s="594"/>
      <c r="DH14" s="594"/>
      <c r="DI14" s="594"/>
      <c r="DJ14" s="594"/>
      <c r="DK14" s="594"/>
      <c r="DL14" s="594"/>
      <c r="DM14" s="594"/>
      <c r="DN14" s="594"/>
      <c r="DO14" s="594"/>
      <c r="DP14" s="595"/>
      <c r="DQ14" s="602">
        <v>185170</v>
      </c>
      <c r="DR14" s="594"/>
      <c r="DS14" s="594"/>
      <c r="DT14" s="594"/>
      <c r="DU14" s="594"/>
      <c r="DV14" s="594"/>
      <c r="DW14" s="594"/>
      <c r="DX14" s="594"/>
      <c r="DY14" s="594"/>
      <c r="DZ14" s="594"/>
      <c r="EA14" s="594"/>
      <c r="EB14" s="594"/>
      <c r="EC14" s="603"/>
    </row>
    <row r="15" spans="2:143" ht="11.25" customHeight="1" x14ac:dyDescent="0.15">
      <c r="B15" s="590" t="s">
        <v>238</v>
      </c>
      <c r="C15" s="591"/>
      <c r="D15" s="591"/>
      <c r="E15" s="591"/>
      <c r="F15" s="591"/>
      <c r="G15" s="591"/>
      <c r="H15" s="591"/>
      <c r="I15" s="591"/>
      <c r="J15" s="591"/>
      <c r="K15" s="591"/>
      <c r="L15" s="591"/>
      <c r="M15" s="591"/>
      <c r="N15" s="591"/>
      <c r="O15" s="591"/>
      <c r="P15" s="591"/>
      <c r="Q15" s="592"/>
      <c r="R15" s="593">
        <v>241</v>
      </c>
      <c r="S15" s="594"/>
      <c r="T15" s="594"/>
      <c r="U15" s="594"/>
      <c r="V15" s="594"/>
      <c r="W15" s="594"/>
      <c r="X15" s="594"/>
      <c r="Y15" s="595"/>
      <c r="Z15" s="596">
        <v>0</v>
      </c>
      <c r="AA15" s="596"/>
      <c r="AB15" s="596"/>
      <c r="AC15" s="596"/>
      <c r="AD15" s="597">
        <v>241</v>
      </c>
      <c r="AE15" s="597"/>
      <c r="AF15" s="597"/>
      <c r="AG15" s="597"/>
      <c r="AH15" s="597"/>
      <c r="AI15" s="597"/>
      <c r="AJ15" s="597"/>
      <c r="AK15" s="597"/>
      <c r="AL15" s="598">
        <v>0</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19070</v>
      </c>
      <c r="BH15" s="594"/>
      <c r="BI15" s="594"/>
      <c r="BJ15" s="594"/>
      <c r="BK15" s="594"/>
      <c r="BL15" s="594"/>
      <c r="BM15" s="594"/>
      <c r="BN15" s="595"/>
      <c r="BO15" s="596">
        <v>11.7</v>
      </c>
      <c r="BP15" s="596"/>
      <c r="BQ15" s="596"/>
      <c r="BR15" s="596"/>
      <c r="BS15" s="602" t="s">
        <v>108</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253509</v>
      </c>
      <c r="CS15" s="594"/>
      <c r="CT15" s="594"/>
      <c r="CU15" s="594"/>
      <c r="CV15" s="594"/>
      <c r="CW15" s="594"/>
      <c r="CX15" s="594"/>
      <c r="CY15" s="595"/>
      <c r="CZ15" s="596">
        <v>7.2</v>
      </c>
      <c r="DA15" s="596"/>
      <c r="DB15" s="596"/>
      <c r="DC15" s="596"/>
      <c r="DD15" s="602">
        <v>60942</v>
      </c>
      <c r="DE15" s="594"/>
      <c r="DF15" s="594"/>
      <c r="DG15" s="594"/>
      <c r="DH15" s="594"/>
      <c r="DI15" s="594"/>
      <c r="DJ15" s="594"/>
      <c r="DK15" s="594"/>
      <c r="DL15" s="594"/>
      <c r="DM15" s="594"/>
      <c r="DN15" s="594"/>
      <c r="DO15" s="594"/>
      <c r="DP15" s="595"/>
      <c r="DQ15" s="602">
        <v>168291</v>
      </c>
      <c r="DR15" s="594"/>
      <c r="DS15" s="594"/>
      <c r="DT15" s="594"/>
      <c r="DU15" s="594"/>
      <c r="DV15" s="594"/>
      <c r="DW15" s="594"/>
      <c r="DX15" s="594"/>
      <c r="DY15" s="594"/>
      <c r="DZ15" s="594"/>
      <c r="EA15" s="594"/>
      <c r="EB15" s="594"/>
      <c r="EC15" s="603"/>
    </row>
    <row r="16" spans="2:143" ht="11.25" customHeight="1" x14ac:dyDescent="0.15">
      <c r="B16" s="590" t="s">
        <v>241</v>
      </c>
      <c r="C16" s="591"/>
      <c r="D16" s="591"/>
      <c r="E16" s="591"/>
      <c r="F16" s="591"/>
      <c r="G16" s="591"/>
      <c r="H16" s="591"/>
      <c r="I16" s="591"/>
      <c r="J16" s="591"/>
      <c r="K16" s="591"/>
      <c r="L16" s="591"/>
      <c r="M16" s="591"/>
      <c r="N16" s="591"/>
      <c r="O16" s="591"/>
      <c r="P16" s="591"/>
      <c r="Q16" s="592"/>
      <c r="R16" s="593">
        <v>1779462</v>
      </c>
      <c r="S16" s="594"/>
      <c r="T16" s="594"/>
      <c r="U16" s="594"/>
      <c r="V16" s="594"/>
      <c r="W16" s="594"/>
      <c r="X16" s="594"/>
      <c r="Y16" s="595"/>
      <c r="Z16" s="596">
        <v>47.7</v>
      </c>
      <c r="AA16" s="596"/>
      <c r="AB16" s="596"/>
      <c r="AC16" s="596"/>
      <c r="AD16" s="597">
        <v>1607735</v>
      </c>
      <c r="AE16" s="597"/>
      <c r="AF16" s="597"/>
      <c r="AG16" s="597"/>
      <c r="AH16" s="597"/>
      <c r="AI16" s="597"/>
      <c r="AJ16" s="597"/>
      <c r="AK16" s="597"/>
      <c r="AL16" s="598">
        <v>87</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t="s">
        <v>108</v>
      </c>
      <c r="CS16" s="594"/>
      <c r="CT16" s="594"/>
      <c r="CU16" s="594"/>
      <c r="CV16" s="594"/>
      <c r="CW16" s="594"/>
      <c r="CX16" s="594"/>
      <c r="CY16" s="595"/>
      <c r="CZ16" s="596" t="s">
        <v>108</v>
      </c>
      <c r="DA16" s="596"/>
      <c r="DB16" s="596"/>
      <c r="DC16" s="596"/>
      <c r="DD16" s="602" t="s">
        <v>108</v>
      </c>
      <c r="DE16" s="594"/>
      <c r="DF16" s="594"/>
      <c r="DG16" s="594"/>
      <c r="DH16" s="594"/>
      <c r="DI16" s="594"/>
      <c r="DJ16" s="594"/>
      <c r="DK16" s="594"/>
      <c r="DL16" s="594"/>
      <c r="DM16" s="594"/>
      <c r="DN16" s="594"/>
      <c r="DO16" s="594"/>
      <c r="DP16" s="595"/>
      <c r="DQ16" s="602" t="s">
        <v>108</v>
      </c>
      <c r="DR16" s="594"/>
      <c r="DS16" s="594"/>
      <c r="DT16" s="594"/>
      <c r="DU16" s="594"/>
      <c r="DV16" s="594"/>
      <c r="DW16" s="594"/>
      <c r="DX16" s="594"/>
      <c r="DY16" s="594"/>
      <c r="DZ16" s="594"/>
      <c r="EA16" s="594"/>
      <c r="EB16" s="594"/>
      <c r="EC16" s="603"/>
    </row>
    <row r="17" spans="2:133" ht="11.25" customHeight="1" x14ac:dyDescent="0.15">
      <c r="B17" s="590" t="s">
        <v>244</v>
      </c>
      <c r="C17" s="591"/>
      <c r="D17" s="591"/>
      <c r="E17" s="591"/>
      <c r="F17" s="591"/>
      <c r="G17" s="591"/>
      <c r="H17" s="591"/>
      <c r="I17" s="591"/>
      <c r="J17" s="591"/>
      <c r="K17" s="591"/>
      <c r="L17" s="591"/>
      <c r="M17" s="591"/>
      <c r="N17" s="591"/>
      <c r="O17" s="591"/>
      <c r="P17" s="591"/>
      <c r="Q17" s="592"/>
      <c r="R17" s="593">
        <v>1607735</v>
      </c>
      <c r="S17" s="594"/>
      <c r="T17" s="594"/>
      <c r="U17" s="594"/>
      <c r="V17" s="594"/>
      <c r="W17" s="594"/>
      <c r="X17" s="594"/>
      <c r="Y17" s="595"/>
      <c r="Z17" s="596">
        <v>43.1</v>
      </c>
      <c r="AA17" s="596"/>
      <c r="AB17" s="596"/>
      <c r="AC17" s="596"/>
      <c r="AD17" s="597">
        <v>1607735</v>
      </c>
      <c r="AE17" s="597"/>
      <c r="AF17" s="597"/>
      <c r="AG17" s="597"/>
      <c r="AH17" s="597"/>
      <c r="AI17" s="597"/>
      <c r="AJ17" s="597"/>
      <c r="AK17" s="597"/>
      <c r="AL17" s="598">
        <v>87</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336394</v>
      </c>
      <c r="CS17" s="594"/>
      <c r="CT17" s="594"/>
      <c r="CU17" s="594"/>
      <c r="CV17" s="594"/>
      <c r="CW17" s="594"/>
      <c r="CX17" s="594"/>
      <c r="CY17" s="595"/>
      <c r="CZ17" s="596">
        <v>9.5</v>
      </c>
      <c r="DA17" s="596"/>
      <c r="DB17" s="596"/>
      <c r="DC17" s="596"/>
      <c r="DD17" s="602" t="s">
        <v>108</v>
      </c>
      <c r="DE17" s="594"/>
      <c r="DF17" s="594"/>
      <c r="DG17" s="594"/>
      <c r="DH17" s="594"/>
      <c r="DI17" s="594"/>
      <c r="DJ17" s="594"/>
      <c r="DK17" s="594"/>
      <c r="DL17" s="594"/>
      <c r="DM17" s="594"/>
      <c r="DN17" s="594"/>
      <c r="DO17" s="594"/>
      <c r="DP17" s="595"/>
      <c r="DQ17" s="602">
        <v>326180</v>
      </c>
      <c r="DR17" s="594"/>
      <c r="DS17" s="594"/>
      <c r="DT17" s="594"/>
      <c r="DU17" s="594"/>
      <c r="DV17" s="594"/>
      <c r="DW17" s="594"/>
      <c r="DX17" s="594"/>
      <c r="DY17" s="594"/>
      <c r="DZ17" s="594"/>
      <c r="EA17" s="594"/>
      <c r="EB17" s="594"/>
      <c r="EC17" s="603"/>
    </row>
    <row r="18" spans="2:133" ht="11.25" customHeight="1" x14ac:dyDescent="0.15">
      <c r="B18" s="590" t="s">
        <v>247</v>
      </c>
      <c r="C18" s="591"/>
      <c r="D18" s="591"/>
      <c r="E18" s="591"/>
      <c r="F18" s="591"/>
      <c r="G18" s="591"/>
      <c r="H18" s="591"/>
      <c r="I18" s="591"/>
      <c r="J18" s="591"/>
      <c r="K18" s="591"/>
      <c r="L18" s="591"/>
      <c r="M18" s="591"/>
      <c r="N18" s="591"/>
      <c r="O18" s="591"/>
      <c r="P18" s="591"/>
      <c r="Q18" s="592"/>
      <c r="R18" s="593">
        <v>171727</v>
      </c>
      <c r="S18" s="594"/>
      <c r="T18" s="594"/>
      <c r="U18" s="594"/>
      <c r="V18" s="594"/>
      <c r="W18" s="594"/>
      <c r="X18" s="594"/>
      <c r="Y18" s="595"/>
      <c r="Z18" s="596">
        <v>4.5999999999999996</v>
      </c>
      <c r="AA18" s="596"/>
      <c r="AB18" s="596"/>
      <c r="AC18" s="596"/>
      <c r="AD18" s="597" t="s">
        <v>108</v>
      </c>
      <c r="AE18" s="597"/>
      <c r="AF18" s="597"/>
      <c r="AG18" s="597"/>
      <c r="AH18" s="597"/>
      <c r="AI18" s="597"/>
      <c r="AJ18" s="597"/>
      <c r="AK18" s="597"/>
      <c r="AL18" s="598" t="s">
        <v>108</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108</v>
      </c>
      <c r="CS18" s="594"/>
      <c r="CT18" s="594"/>
      <c r="CU18" s="594"/>
      <c r="CV18" s="594"/>
      <c r="CW18" s="594"/>
      <c r="CX18" s="594"/>
      <c r="CY18" s="595"/>
      <c r="CZ18" s="596" t="s">
        <v>108</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x14ac:dyDescent="0.15">
      <c r="B19" s="590" t="s">
        <v>250</v>
      </c>
      <c r="C19" s="591"/>
      <c r="D19" s="591"/>
      <c r="E19" s="591"/>
      <c r="F19" s="591"/>
      <c r="G19" s="591"/>
      <c r="H19" s="591"/>
      <c r="I19" s="591"/>
      <c r="J19" s="591"/>
      <c r="K19" s="591"/>
      <c r="L19" s="591"/>
      <c r="M19" s="591"/>
      <c r="N19" s="591"/>
      <c r="O19" s="591"/>
      <c r="P19" s="591"/>
      <c r="Q19" s="592"/>
      <c r="R19" s="593" t="s">
        <v>108</v>
      </c>
      <c r="S19" s="594"/>
      <c r="T19" s="594"/>
      <c r="U19" s="594"/>
      <c r="V19" s="594"/>
      <c r="W19" s="594"/>
      <c r="X19" s="594"/>
      <c r="Y19" s="595"/>
      <c r="Z19" s="596" t="s">
        <v>108</v>
      </c>
      <c r="AA19" s="596"/>
      <c r="AB19" s="596"/>
      <c r="AC19" s="596"/>
      <c r="AD19" s="597" t="s">
        <v>108</v>
      </c>
      <c r="AE19" s="597"/>
      <c r="AF19" s="597"/>
      <c r="AG19" s="597"/>
      <c r="AH19" s="597"/>
      <c r="AI19" s="597"/>
      <c r="AJ19" s="597"/>
      <c r="AK19" s="597"/>
      <c r="AL19" s="598" t="s">
        <v>108</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v>12243</v>
      </c>
      <c r="BH19" s="594"/>
      <c r="BI19" s="594"/>
      <c r="BJ19" s="594"/>
      <c r="BK19" s="594"/>
      <c r="BL19" s="594"/>
      <c r="BM19" s="594"/>
      <c r="BN19" s="595"/>
      <c r="BO19" s="596">
        <v>7.5</v>
      </c>
      <c r="BP19" s="596"/>
      <c r="BQ19" s="596"/>
      <c r="BR19" s="596"/>
      <c r="BS19" s="602" t="s">
        <v>108</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x14ac:dyDescent="0.15">
      <c r="B20" s="590" t="s">
        <v>253</v>
      </c>
      <c r="C20" s="591"/>
      <c r="D20" s="591"/>
      <c r="E20" s="591"/>
      <c r="F20" s="591"/>
      <c r="G20" s="591"/>
      <c r="H20" s="591"/>
      <c r="I20" s="591"/>
      <c r="J20" s="591"/>
      <c r="K20" s="591"/>
      <c r="L20" s="591"/>
      <c r="M20" s="591"/>
      <c r="N20" s="591"/>
      <c r="O20" s="591"/>
      <c r="P20" s="591"/>
      <c r="Q20" s="592"/>
      <c r="R20" s="593">
        <v>2017669</v>
      </c>
      <c r="S20" s="594"/>
      <c r="T20" s="594"/>
      <c r="U20" s="594"/>
      <c r="V20" s="594"/>
      <c r="W20" s="594"/>
      <c r="X20" s="594"/>
      <c r="Y20" s="595"/>
      <c r="Z20" s="596">
        <v>54</v>
      </c>
      <c r="AA20" s="596"/>
      <c r="AB20" s="596"/>
      <c r="AC20" s="596"/>
      <c r="AD20" s="597">
        <v>1845942</v>
      </c>
      <c r="AE20" s="597"/>
      <c r="AF20" s="597"/>
      <c r="AG20" s="597"/>
      <c r="AH20" s="597"/>
      <c r="AI20" s="597"/>
      <c r="AJ20" s="597"/>
      <c r="AK20" s="597"/>
      <c r="AL20" s="598">
        <v>99.9</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v>12243</v>
      </c>
      <c r="BH20" s="594"/>
      <c r="BI20" s="594"/>
      <c r="BJ20" s="594"/>
      <c r="BK20" s="594"/>
      <c r="BL20" s="594"/>
      <c r="BM20" s="594"/>
      <c r="BN20" s="595"/>
      <c r="BO20" s="596">
        <v>7.5</v>
      </c>
      <c r="BP20" s="596"/>
      <c r="BQ20" s="596"/>
      <c r="BR20" s="596"/>
      <c r="BS20" s="602" t="s">
        <v>108</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3541084</v>
      </c>
      <c r="CS20" s="594"/>
      <c r="CT20" s="594"/>
      <c r="CU20" s="594"/>
      <c r="CV20" s="594"/>
      <c r="CW20" s="594"/>
      <c r="CX20" s="594"/>
      <c r="CY20" s="595"/>
      <c r="CZ20" s="596">
        <v>100</v>
      </c>
      <c r="DA20" s="596"/>
      <c r="DB20" s="596"/>
      <c r="DC20" s="596"/>
      <c r="DD20" s="602">
        <v>1053172</v>
      </c>
      <c r="DE20" s="594"/>
      <c r="DF20" s="594"/>
      <c r="DG20" s="594"/>
      <c r="DH20" s="594"/>
      <c r="DI20" s="594"/>
      <c r="DJ20" s="594"/>
      <c r="DK20" s="594"/>
      <c r="DL20" s="594"/>
      <c r="DM20" s="594"/>
      <c r="DN20" s="594"/>
      <c r="DO20" s="594"/>
      <c r="DP20" s="595"/>
      <c r="DQ20" s="602">
        <v>2168737</v>
      </c>
      <c r="DR20" s="594"/>
      <c r="DS20" s="594"/>
      <c r="DT20" s="594"/>
      <c r="DU20" s="594"/>
      <c r="DV20" s="594"/>
      <c r="DW20" s="594"/>
      <c r="DX20" s="594"/>
      <c r="DY20" s="594"/>
      <c r="DZ20" s="594"/>
      <c r="EA20" s="594"/>
      <c r="EB20" s="594"/>
      <c r="EC20" s="603"/>
    </row>
    <row r="21" spans="2:133" ht="11.25" customHeight="1" x14ac:dyDescent="0.15">
      <c r="B21" s="590" t="s">
        <v>256</v>
      </c>
      <c r="C21" s="591"/>
      <c r="D21" s="591"/>
      <c r="E21" s="591"/>
      <c r="F21" s="591"/>
      <c r="G21" s="591"/>
      <c r="H21" s="591"/>
      <c r="I21" s="591"/>
      <c r="J21" s="591"/>
      <c r="K21" s="591"/>
      <c r="L21" s="591"/>
      <c r="M21" s="591"/>
      <c r="N21" s="591"/>
      <c r="O21" s="591"/>
      <c r="P21" s="591"/>
      <c r="Q21" s="592"/>
      <c r="R21" s="593" t="s">
        <v>108</v>
      </c>
      <c r="S21" s="594"/>
      <c r="T21" s="594"/>
      <c r="U21" s="594"/>
      <c r="V21" s="594"/>
      <c r="W21" s="594"/>
      <c r="X21" s="594"/>
      <c r="Y21" s="595"/>
      <c r="Z21" s="596" t="s">
        <v>108</v>
      </c>
      <c r="AA21" s="596"/>
      <c r="AB21" s="596"/>
      <c r="AC21" s="596"/>
      <c r="AD21" s="597" t="s">
        <v>108</v>
      </c>
      <c r="AE21" s="597"/>
      <c r="AF21" s="597"/>
      <c r="AG21" s="597"/>
      <c r="AH21" s="597"/>
      <c r="AI21" s="597"/>
      <c r="AJ21" s="597"/>
      <c r="AK21" s="597"/>
      <c r="AL21" s="598" t="s">
        <v>108</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v>12243</v>
      </c>
      <c r="BH21" s="594"/>
      <c r="BI21" s="594"/>
      <c r="BJ21" s="594"/>
      <c r="BK21" s="594"/>
      <c r="BL21" s="594"/>
      <c r="BM21" s="594"/>
      <c r="BN21" s="595"/>
      <c r="BO21" s="596">
        <v>7.5</v>
      </c>
      <c r="BP21" s="596"/>
      <c r="BQ21" s="596"/>
      <c r="BR21" s="596"/>
      <c r="BS21" s="602" t="s">
        <v>108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258</v>
      </c>
      <c r="C22" s="591"/>
      <c r="D22" s="591"/>
      <c r="E22" s="591"/>
      <c r="F22" s="591"/>
      <c r="G22" s="591"/>
      <c r="H22" s="591"/>
      <c r="I22" s="591"/>
      <c r="J22" s="591"/>
      <c r="K22" s="591"/>
      <c r="L22" s="591"/>
      <c r="M22" s="591"/>
      <c r="N22" s="591"/>
      <c r="O22" s="591"/>
      <c r="P22" s="591"/>
      <c r="Q22" s="592"/>
      <c r="R22" s="593">
        <v>9310</v>
      </c>
      <c r="S22" s="594"/>
      <c r="T22" s="594"/>
      <c r="U22" s="594"/>
      <c r="V22" s="594"/>
      <c r="W22" s="594"/>
      <c r="X22" s="594"/>
      <c r="Y22" s="595"/>
      <c r="Z22" s="596">
        <v>0.2</v>
      </c>
      <c r="AA22" s="596"/>
      <c r="AB22" s="596"/>
      <c r="AC22" s="596"/>
      <c r="AD22" s="597" t="s">
        <v>108</v>
      </c>
      <c r="AE22" s="597"/>
      <c r="AF22" s="597"/>
      <c r="AG22" s="597"/>
      <c r="AH22" s="597"/>
      <c r="AI22" s="597"/>
      <c r="AJ22" s="597"/>
      <c r="AK22" s="597"/>
      <c r="AL22" s="598" t="s">
        <v>108</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261</v>
      </c>
      <c r="C23" s="591"/>
      <c r="D23" s="591"/>
      <c r="E23" s="591"/>
      <c r="F23" s="591"/>
      <c r="G23" s="591"/>
      <c r="H23" s="591"/>
      <c r="I23" s="591"/>
      <c r="J23" s="591"/>
      <c r="K23" s="591"/>
      <c r="L23" s="591"/>
      <c r="M23" s="591"/>
      <c r="N23" s="591"/>
      <c r="O23" s="591"/>
      <c r="P23" s="591"/>
      <c r="Q23" s="592"/>
      <c r="R23" s="593">
        <v>42631</v>
      </c>
      <c r="S23" s="594"/>
      <c r="T23" s="594"/>
      <c r="U23" s="594"/>
      <c r="V23" s="594"/>
      <c r="W23" s="594"/>
      <c r="X23" s="594"/>
      <c r="Y23" s="595"/>
      <c r="Z23" s="596">
        <v>1.1000000000000001</v>
      </c>
      <c r="AA23" s="596"/>
      <c r="AB23" s="596"/>
      <c r="AC23" s="596"/>
      <c r="AD23" s="597" t="s">
        <v>108</v>
      </c>
      <c r="AE23" s="597"/>
      <c r="AF23" s="597"/>
      <c r="AG23" s="597"/>
      <c r="AH23" s="597"/>
      <c r="AI23" s="597"/>
      <c r="AJ23" s="597"/>
      <c r="AK23" s="597"/>
      <c r="AL23" s="598" t="s">
        <v>108</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t="s">
        <v>108</v>
      </c>
      <c r="BH23" s="594"/>
      <c r="BI23" s="594"/>
      <c r="BJ23" s="594"/>
      <c r="BK23" s="594"/>
      <c r="BL23" s="594"/>
      <c r="BM23" s="594"/>
      <c r="BN23" s="595"/>
      <c r="BO23" s="596" t="s">
        <v>108</v>
      </c>
      <c r="BP23" s="596"/>
      <c r="BQ23" s="596"/>
      <c r="BR23" s="596"/>
      <c r="BS23" s="602" t="s">
        <v>108</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x14ac:dyDescent="0.15">
      <c r="B24" s="590" t="s">
        <v>268</v>
      </c>
      <c r="C24" s="591"/>
      <c r="D24" s="591"/>
      <c r="E24" s="591"/>
      <c r="F24" s="591"/>
      <c r="G24" s="591"/>
      <c r="H24" s="591"/>
      <c r="I24" s="591"/>
      <c r="J24" s="591"/>
      <c r="K24" s="591"/>
      <c r="L24" s="591"/>
      <c r="M24" s="591"/>
      <c r="N24" s="591"/>
      <c r="O24" s="591"/>
      <c r="P24" s="591"/>
      <c r="Q24" s="592"/>
      <c r="R24" s="593">
        <v>8304</v>
      </c>
      <c r="S24" s="594"/>
      <c r="T24" s="594"/>
      <c r="U24" s="594"/>
      <c r="V24" s="594"/>
      <c r="W24" s="594"/>
      <c r="X24" s="594"/>
      <c r="Y24" s="595"/>
      <c r="Z24" s="596">
        <v>0.2</v>
      </c>
      <c r="AA24" s="596"/>
      <c r="AB24" s="596"/>
      <c r="AC24" s="596"/>
      <c r="AD24" s="597" t="s">
        <v>108</v>
      </c>
      <c r="AE24" s="597"/>
      <c r="AF24" s="597"/>
      <c r="AG24" s="597"/>
      <c r="AH24" s="597"/>
      <c r="AI24" s="597"/>
      <c r="AJ24" s="597"/>
      <c r="AK24" s="597"/>
      <c r="AL24" s="598" t="s">
        <v>108</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1003892</v>
      </c>
      <c r="CS24" s="583"/>
      <c r="CT24" s="583"/>
      <c r="CU24" s="583"/>
      <c r="CV24" s="583"/>
      <c r="CW24" s="583"/>
      <c r="CX24" s="583"/>
      <c r="CY24" s="584"/>
      <c r="CZ24" s="622">
        <v>28.3</v>
      </c>
      <c r="DA24" s="623"/>
      <c r="DB24" s="623"/>
      <c r="DC24" s="624"/>
      <c r="DD24" s="621">
        <v>896823</v>
      </c>
      <c r="DE24" s="583"/>
      <c r="DF24" s="583"/>
      <c r="DG24" s="583"/>
      <c r="DH24" s="583"/>
      <c r="DI24" s="583"/>
      <c r="DJ24" s="583"/>
      <c r="DK24" s="584"/>
      <c r="DL24" s="621">
        <v>884399</v>
      </c>
      <c r="DM24" s="583"/>
      <c r="DN24" s="583"/>
      <c r="DO24" s="583"/>
      <c r="DP24" s="583"/>
      <c r="DQ24" s="583"/>
      <c r="DR24" s="583"/>
      <c r="DS24" s="583"/>
      <c r="DT24" s="583"/>
      <c r="DU24" s="583"/>
      <c r="DV24" s="584"/>
      <c r="DW24" s="587">
        <v>45.7</v>
      </c>
      <c r="DX24" s="588"/>
      <c r="DY24" s="588"/>
      <c r="DZ24" s="588"/>
      <c r="EA24" s="588"/>
      <c r="EB24" s="588"/>
      <c r="EC24" s="589"/>
    </row>
    <row r="25" spans="2:133" ht="11.25" customHeight="1" x14ac:dyDescent="0.15">
      <c r="B25" s="590" t="s">
        <v>271</v>
      </c>
      <c r="C25" s="591"/>
      <c r="D25" s="591"/>
      <c r="E25" s="591"/>
      <c r="F25" s="591"/>
      <c r="G25" s="591"/>
      <c r="H25" s="591"/>
      <c r="I25" s="591"/>
      <c r="J25" s="591"/>
      <c r="K25" s="591"/>
      <c r="L25" s="591"/>
      <c r="M25" s="591"/>
      <c r="N25" s="591"/>
      <c r="O25" s="591"/>
      <c r="P25" s="591"/>
      <c r="Q25" s="592"/>
      <c r="R25" s="593">
        <v>214190</v>
      </c>
      <c r="S25" s="594"/>
      <c r="T25" s="594"/>
      <c r="U25" s="594"/>
      <c r="V25" s="594"/>
      <c r="W25" s="594"/>
      <c r="X25" s="594"/>
      <c r="Y25" s="595"/>
      <c r="Z25" s="596">
        <v>5.7</v>
      </c>
      <c r="AA25" s="596"/>
      <c r="AB25" s="596"/>
      <c r="AC25" s="596"/>
      <c r="AD25" s="597" t="s">
        <v>108</v>
      </c>
      <c r="AE25" s="597"/>
      <c r="AF25" s="597"/>
      <c r="AG25" s="597"/>
      <c r="AH25" s="597"/>
      <c r="AI25" s="597"/>
      <c r="AJ25" s="597"/>
      <c r="AK25" s="597"/>
      <c r="AL25" s="598" t="s">
        <v>108</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569530</v>
      </c>
      <c r="CS25" s="625"/>
      <c r="CT25" s="625"/>
      <c r="CU25" s="625"/>
      <c r="CV25" s="625"/>
      <c r="CW25" s="625"/>
      <c r="CX25" s="625"/>
      <c r="CY25" s="626"/>
      <c r="CZ25" s="627">
        <v>16.100000000000001</v>
      </c>
      <c r="DA25" s="628"/>
      <c r="DB25" s="628"/>
      <c r="DC25" s="629"/>
      <c r="DD25" s="602">
        <v>542372</v>
      </c>
      <c r="DE25" s="625"/>
      <c r="DF25" s="625"/>
      <c r="DG25" s="625"/>
      <c r="DH25" s="625"/>
      <c r="DI25" s="625"/>
      <c r="DJ25" s="625"/>
      <c r="DK25" s="626"/>
      <c r="DL25" s="602">
        <v>529948</v>
      </c>
      <c r="DM25" s="625"/>
      <c r="DN25" s="625"/>
      <c r="DO25" s="625"/>
      <c r="DP25" s="625"/>
      <c r="DQ25" s="625"/>
      <c r="DR25" s="625"/>
      <c r="DS25" s="625"/>
      <c r="DT25" s="625"/>
      <c r="DU25" s="625"/>
      <c r="DV25" s="626"/>
      <c r="DW25" s="598">
        <v>27.4</v>
      </c>
      <c r="DX25" s="619"/>
      <c r="DY25" s="619"/>
      <c r="DZ25" s="619"/>
      <c r="EA25" s="619"/>
      <c r="EB25" s="619"/>
      <c r="EC25" s="620"/>
    </row>
    <row r="26" spans="2:133" ht="11.25" customHeight="1" x14ac:dyDescent="0.15">
      <c r="B26" s="630" t="s">
        <v>274</v>
      </c>
      <c r="C26" s="631"/>
      <c r="D26" s="631"/>
      <c r="E26" s="631"/>
      <c r="F26" s="631"/>
      <c r="G26" s="631"/>
      <c r="H26" s="631"/>
      <c r="I26" s="631"/>
      <c r="J26" s="631"/>
      <c r="K26" s="631"/>
      <c r="L26" s="631"/>
      <c r="M26" s="631"/>
      <c r="N26" s="631"/>
      <c r="O26" s="631"/>
      <c r="P26" s="631"/>
      <c r="Q26" s="632"/>
      <c r="R26" s="593" t="s">
        <v>108</v>
      </c>
      <c r="S26" s="594"/>
      <c r="T26" s="594"/>
      <c r="U26" s="594"/>
      <c r="V26" s="594"/>
      <c r="W26" s="594"/>
      <c r="X26" s="594"/>
      <c r="Y26" s="595"/>
      <c r="Z26" s="596" t="s">
        <v>108</v>
      </c>
      <c r="AA26" s="596"/>
      <c r="AB26" s="596"/>
      <c r="AC26" s="596"/>
      <c r="AD26" s="597" t="s">
        <v>108</v>
      </c>
      <c r="AE26" s="597"/>
      <c r="AF26" s="597"/>
      <c r="AG26" s="597"/>
      <c r="AH26" s="597"/>
      <c r="AI26" s="597"/>
      <c r="AJ26" s="597"/>
      <c r="AK26" s="597"/>
      <c r="AL26" s="598" t="s">
        <v>108</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349204</v>
      </c>
      <c r="CS26" s="594"/>
      <c r="CT26" s="594"/>
      <c r="CU26" s="594"/>
      <c r="CV26" s="594"/>
      <c r="CW26" s="594"/>
      <c r="CX26" s="594"/>
      <c r="CY26" s="595"/>
      <c r="CZ26" s="627">
        <v>9.9</v>
      </c>
      <c r="DA26" s="628"/>
      <c r="DB26" s="628"/>
      <c r="DC26" s="629"/>
      <c r="DD26" s="602">
        <v>331882</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19"/>
      <c r="DY26" s="619"/>
      <c r="DZ26" s="619"/>
      <c r="EA26" s="619"/>
      <c r="EB26" s="619"/>
      <c r="EC26" s="620"/>
    </row>
    <row r="27" spans="2:133" ht="11.25" customHeight="1" x14ac:dyDescent="0.15">
      <c r="B27" s="590" t="s">
        <v>277</v>
      </c>
      <c r="C27" s="591"/>
      <c r="D27" s="591"/>
      <c r="E27" s="591"/>
      <c r="F27" s="591"/>
      <c r="G27" s="591"/>
      <c r="H27" s="591"/>
      <c r="I27" s="591"/>
      <c r="J27" s="591"/>
      <c r="K27" s="591"/>
      <c r="L27" s="591"/>
      <c r="M27" s="591"/>
      <c r="N27" s="591"/>
      <c r="O27" s="591"/>
      <c r="P27" s="591"/>
      <c r="Q27" s="592"/>
      <c r="R27" s="593">
        <v>244690</v>
      </c>
      <c r="S27" s="594"/>
      <c r="T27" s="594"/>
      <c r="U27" s="594"/>
      <c r="V27" s="594"/>
      <c r="W27" s="594"/>
      <c r="X27" s="594"/>
      <c r="Y27" s="595"/>
      <c r="Z27" s="596">
        <v>6.6</v>
      </c>
      <c r="AA27" s="596"/>
      <c r="AB27" s="596"/>
      <c r="AC27" s="596"/>
      <c r="AD27" s="597" t="s">
        <v>108</v>
      </c>
      <c r="AE27" s="597"/>
      <c r="AF27" s="597"/>
      <c r="AG27" s="597"/>
      <c r="AH27" s="597"/>
      <c r="AI27" s="597"/>
      <c r="AJ27" s="597"/>
      <c r="AK27" s="597"/>
      <c r="AL27" s="598" t="s">
        <v>108</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163384</v>
      </c>
      <c r="BH27" s="594"/>
      <c r="BI27" s="594"/>
      <c r="BJ27" s="594"/>
      <c r="BK27" s="594"/>
      <c r="BL27" s="594"/>
      <c r="BM27" s="594"/>
      <c r="BN27" s="595"/>
      <c r="BO27" s="596">
        <v>100</v>
      </c>
      <c r="BP27" s="596"/>
      <c r="BQ27" s="596"/>
      <c r="BR27" s="596"/>
      <c r="BS27" s="602">
        <v>741</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97968</v>
      </c>
      <c r="CS27" s="625"/>
      <c r="CT27" s="625"/>
      <c r="CU27" s="625"/>
      <c r="CV27" s="625"/>
      <c r="CW27" s="625"/>
      <c r="CX27" s="625"/>
      <c r="CY27" s="626"/>
      <c r="CZ27" s="627">
        <v>2.8</v>
      </c>
      <c r="DA27" s="628"/>
      <c r="DB27" s="628"/>
      <c r="DC27" s="629"/>
      <c r="DD27" s="602">
        <v>28271</v>
      </c>
      <c r="DE27" s="625"/>
      <c r="DF27" s="625"/>
      <c r="DG27" s="625"/>
      <c r="DH27" s="625"/>
      <c r="DI27" s="625"/>
      <c r="DJ27" s="625"/>
      <c r="DK27" s="626"/>
      <c r="DL27" s="602">
        <v>28271</v>
      </c>
      <c r="DM27" s="625"/>
      <c r="DN27" s="625"/>
      <c r="DO27" s="625"/>
      <c r="DP27" s="625"/>
      <c r="DQ27" s="625"/>
      <c r="DR27" s="625"/>
      <c r="DS27" s="625"/>
      <c r="DT27" s="625"/>
      <c r="DU27" s="625"/>
      <c r="DV27" s="626"/>
      <c r="DW27" s="598">
        <v>1.5</v>
      </c>
      <c r="DX27" s="619"/>
      <c r="DY27" s="619"/>
      <c r="DZ27" s="619"/>
      <c r="EA27" s="619"/>
      <c r="EB27" s="619"/>
      <c r="EC27" s="620"/>
    </row>
    <row r="28" spans="2:133" ht="11.25" customHeight="1" x14ac:dyDescent="0.15">
      <c r="B28" s="590" t="s">
        <v>280</v>
      </c>
      <c r="C28" s="591"/>
      <c r="D28" s="591"/>
      <c r="E28" s="591"/>
      <c r="F28" s="591"/>
      <c r="G28" s="591"/>
      <c r="H28" s="591"/>
      <c r="I28" s="591"/>
      <c r="J28" s="591"/>
      <c r="K28" s="591"/>
      <c r="L28" s="591"/>
      <c r="M28" s="591"/>
      <c r="N28" s="591"/>
      <c r="O28" s="591"/>
      <c r="P28" s="591"/>
      <c r="Q28" s="592"/>
      <c r="R28" s="593">
        <v>19924</v>
      </c>
      <c r="S28" s="594"/>
      <c r="T28" s="594"/>
      <c r="U28" s="594"/>
      <c r="V28" s="594"/>
      <c r="W28" s="594"/>
      <c r="X28" s="594"/>
      <c r="Y28" s="595"/>
      <c r="Z28" s="596">
        <v>0.5</v>
      </c>
      <c r="AA28" s="596"/>
      <c r="AB28" s="596"/>
      <c r="AC28" s="596"/>
      <c r="AD28" s="597" t="s">
        <v>108</v>
      </c>
      <c r="AE28" s="597"/>
      <c r="AF28" s="597"/>
      <c r="AG28" s="597"/>
      <c r="AH28" s="597"/>
      <c r="AI28" s="597"/>
      <c r="AJ28" s="597"/>
      <c r="AK28" s="597"/>
      <c r="AL28" s="598" t="s">
        <v>108</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336394</v>
      </c>
      <c r="CS28" s="594"/>
      <c r="CT28" s="594"/>
      <c r="CU28" s="594"/>
      <c r="CV28" s="594"/>
      <c r="CW28" s="594"/>
      <c r="CX28" s="594"/>
      <c r="CY28" s="595"/>
      <c r="CZ28" s="627">
        <v>9.5</v>
      </c>
      <c r="DA28" s="628"/>
      <c r="DB28" s="628"/>
      <c r="DC28" s="629"/>
      <c r="DD28" s="602">
        <v>326180</v>
      </c>
      <c r="DE28" s="594"/>
      <c r="DF28" s="594"/>
      <c r="DG28" s="594"/>
      <c r="DH28" s="594"/>
      <c r="DI28" s="594"/>
      <c r="DJ28" s="594"/>
      <c r="DK28" s="595"/>
      <c r="DL28" s="602">
        <v>326180</v>
      </c>
      <c r="DM28" s="594"/>
      <c r="DN28" s="594"/>
      <c r="DO28" s="594"/>
      <c r="DP28" s="594"/>
      <c r="DQ28" s="594"/>
      <c r="DR28" s="594"/>
      <c r="DS28" s="594"/>
      <c r="DT28" s="594"/>
      <c r="DU28" s="594"/>
      <c r="DV28" s="595"/>
      <c r="DW28" s="598">
        <v>16.8</v>
      </c>
      <c r="DX28" s="619"/>
      <c r="DY28" s="619"/>
      <c r="DZ28" s="619"/>
      <c r="EA28" s="619"/>
      <c r="EB28" s="619"/>
      <c r="EC28" s="620"/>
    </row>
    <row r="29" spans="2:133" ht="11.25" customHeight="1" x14ac:dyDescent="0.15">
      <c r="B29" s="590" t="s">
        <v>282</v>
      </c>
      <c r="C29" s="591"/>
      <c r="D29" s="591"/>
      <c r="E29" s="591"/>
      <c r="F29" s="591"/>
      <c r="G29" s="591"/>
      <c r="H29" s="591"/>
      <c r="I29" s="591"/>
      <c r="J29" s="591"/>
      <c r="K29" s="591"/>
      <c r="L29" s="591"/>
      <c r="M29" s="591"/>
      <c r="N29" s="591"/>
      <c r="O29" s="591"/>
      <c r="P29" s="591"/>
      <c r="Q29" s="592"/>
      <c r="R29" s="593">
        <v>1696</v>
      </c>
      <c r="S29" s="594"/>
      <c r="T29" s="594"/>
      <c r="U29" s="594"/>
      <c r="V29" s="594"/>
      <c r="W29" s="594"/>
      <c r="X29" s="594"/>
      <c r="Y29" s="595"/>
      <c r="Z29" s="596">
        <v>0</v>
      </c>
      <c r="AA29" s="596"/>
      <c r="AB29" s="596"/>
      <c r="AC29" s="596"/>
      <c r="AD29" s="597" t="s">
        <v>108</v>
      </c>
      <c r="AE29" s="597"/>
      <c r="AF29" s="597"/>
      <c r="AG29" s="597"/>
      <c r="AH29" s="597"/>
      <c r="AI29" s="597"/>
      <c r="AJ29" s="597"/>
      <c r="AK29" s="597"/>
      <c r="AL29" s="598" t="s">
        <v>108</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286</v>
      </c>
      <c r="CG29" s="608"/>
      <c r="CH29" s="608"/>
      <c r="CI29" s="608"/>
      <c r="CJ29" s="608"/>
      <c r="CK29" s="608"/>
      <c r="CL29" s="608"/>
      <c r="CM29" s="608"/>
      <c r="CN29" s="608"/>
      <c r="CO29" s="608"/>
      <c r="CP29" s="608"/>
      <c r="CQ29" s="609"/>
      <c r="CR29" s="593">
        <v>336260</v>
      </c>
      <c r="CS29" s="625"/>
      <c r="CT29" s="625"/>
      <c r="CU29" s="625"/>
      <c r="CV29" s="625"/>
      <c r="CW29" s="625"/>
      <c r="CX29" s="625"/>
      <c r="CY29" s="626"/>
      <c r="CZ29" s="627">
        <v>9.5</v>
      </c>
      <c r="DA29" s="628"/>
      <c r="DB29" s="628"/>
      <c r="DC29" s="629"/>
      <c r="DD29" s="602">
        <v>326046</v>
      </c>
      <c r="DE29" s="625"/>
      <c r="DF29" s="625"/>
      <c r="DG29" s="625"/>
      <c r="DH29" s="625"/>
      <c r="DI29" s="625"/>
      <c r="DJ29" s="625"/>
      <c r="DK29" s="626"/>
      <c r="DL29" s="602">
        <v>326046</v>
      </c>
      <c r="DM29" s="625"/>
      <c r="DN29" s="625"/>
      <c r="DO29" s="625"/>
      <c r="DP29" s="625"/>
      <c r="DQ29" s="625"/>
      <c r="DR29" s="625"/>
      <c r="DS29" s="625"/>
      <c r="DT29" s="625"/>
      <c r="DU29" s="625"/>
      <c r="DV29" s="626"/>
      <c r="DW29" s="598">
        <v>16.8</v>
      </c>
      <c r="DX29" s="619"/>
      <c r="DY29" s="619"/>
      <c r="DZ29" s="619"/>
      <c r="EA29" s="619"/>
      <c r="EB29" s="619"/>
      <c r="EC29" s="620"/>
    </row>
    <row r="30" spans="2:133" ht="11.25" customHeight="1" x14ac:dyDescent="0.15">
      <c r="B30" s="590" t="s">
        <v>287</v>
      </c>
      <c r="C30" s="591"/>
      <c r="D30" s="591"/>
      <c r="E30" s="591"/>
      <c r="F30" s="591"/>
      <c r="G30" s="591"/>
      <c r="H30" s="591"/>
      <c r="I30" s="591"/>
      <c r="J30" s="591"/>
      <c r="K30" s="591"/>
      <c r="L30" s="591"/>
      <c r="M30" s="591"/>
      <c r="N30" s="591"/>
      <c r="O30" s="591"/>
      <c r="P30" s="591"/>
      <c r="Q30" s="592"/>
      <c r="R30" s="593">
        <v>45825</v>
      </c>
      <c r="S30" s="594"/>
      <c r="T30" s="594"/>
      <c r="U30" s="594"/>
      <c r="V30" s="594"/>
      <c r="W30" s="594"/>
      <c r="X30" s="594"/>
      <c r="Y30" s="595"/>
      <c r="Z30" s="596">
        <v>1.2</v>
      </c>
      <c r="AA30" s="596"/>
      <c r="AB30" s="596"/>
      <c r="AC30" s="596"/>
      <c r="AD30" s="597" t="s">
        <v>108</v>
      </c>
      <c r="AE30" s="597"/>
      <c r="AF30" s="597"/>
      <c r="AG30" s="597"/>
      <c r="AH30" s="597"/>
      <c r="AI30" s="597"/>
      <c r="AJ30" s="597"/>
      <c r="AK30" s="597"/>
      <c r="AL30" s="598" t="s">
        <v>108</v>
      </c>
      <c r="AM30" s="599"/>
      <c r="AN30" s="599"/>
      <c r="AO30" s="600"/>
      <c r="AP30" s="639" t="s">
        <v>288</v>
      </c>
      <c r="AQ30" s="640"/>
      <c r="AR30" s="640"/>
      <c r="AS30" s="640"/>
      <c r="AT30" s="645" t="s">
        <v>289</v>
      </c>
      <c r="AU30" s="182"/>
      <c r="AV30" s="182"/>
      <c r="AW30" s="182"/>
      <c r="AX30" s="579" t="s">
        <v>167</v>
      </c>
      <c r="AY30" s="580"/>
      <c r="AZ30" s="580"/>
      <c r="BA30" s="580"/>
      <c r="BB30" s="580"/>
      <c r="BC30" s="580"/>
      <c r="BD30" s="580"/>
      <c r="BE30" s="580"/>
      <c r="BF30" s="581"/>
      <c r="BG30" s="651">
        <v>97.3</v>
      </c>
      <c r="BH30" s="652"/>
      <c r="BI30" s="652"/>
      <c r="BJ30" s="652"/>
      <c r="BK30" s="652"/>
      <c r="BL30" s="652"/>
      <c r="BM30" s="588">
        <v>82.7</v>
      </c>
      <c r="BN30" s="652"/>
      <c r="BO30" s="652"/>
      <c r="BP30" s="652"/>
      <c r="BQ30" s="653"/>
      <c r="BR30" s="651">
        <v>96.8</v>
      </c>
      <c r="BS30" s="652"/>
      <c r="BT30" s="652"/>
      <c r="BU30" s="652"/>
      <c r="BV30" s="652"/>
      <c r="BW30" s="652"/>
      <c r="BX30" s="588">
        <v>82.1</v>
      </c>
      <c r="BY30" s="652"/>
      <c r="BZ30" s="652"/>
      <c r="CA30" s="652"/>
      <c r="CB30" s="653"/>
      <c r="CD30" s="656"/>
      <c r="CE30" s="657"/>
      <c r="CF30" s="607" t="s">
        <v>290</v>
      </c>
      <c r="CG30" s="608"/>
      <c r="CH30" s="608"/>
      <c r="CI30" s="608"/>
      <c r="CJ30" s="608"/>
      <c r="CK30" s="608"/>
      <c r="CL30" s="608"/>
      <c r="CM30" s="608"/>
      <c r="CN30" s="608"/>
      <c r="CO30" s="608"/>
      <c r="CP30" s="608"/>
      <c r="CQ30" s="609"/>
      <c r="CR30" s="593">
        <v>307839</v>
      </c>
      <c r="CS30" s="594"/>
      <c r="CT30" s="594"/>
      <c r="CU30" s="594"/>
      <c r="CV30" s="594"/>
      <c r="CW30" s="594"/>
      <c r="CX30" s="594"/>
      <c r="CY30" s="595"/>
      <c r="CZ30" s="627">
        <v>8.6999999999999993</v>
      </c>
      <c r="DA30" s="628"/>
      <c r="DB30" s="628"/>
      <c r="DC30" s="629"/>
      <c r="DD30" s="602">
        <v>297625</v>
      </c>
      <c r="DE30" s="594"/>
      <c r="DF30" s="594"/>
      <c r="DG30" s="594"/>
      <c r="DH30" s="594"/>
      <c r="DI30" s="594"/>
      <c r="DJ30" s="594"/>
      <c r="DK30" s="595"/>
      <c r="DL30" s="602">
        <v>297625</v>
      </c>
      <c r="DM30" s="594"/>
      <c r="DN30" s="594"/>
      <c r="DO30" s="594"/>
      <c r="DP30" s="594"/>
      <c r="DQ30" s="594"/>
      <c r="DR30" s="594"/>
      <c r="DS30" s="594"/>
      <c r="DT30" s="594"/>
      <c r="DU30" s="594"/>
      <c r="DV30" s="595"/>
      <c r="DW30" s="598">
        <v>15.4</v>
      </c>
      <c r="DX30" s="619"/>
      <c r="DY30" s="619"/>
      <c r="DZ30" s="619"/>
      <c r="EA30" s="619"/>
      <c r="EB30" s="619"/>
      <c r="EC30" s="620"/>
    </row>
    <row r="31" spans="2:133" ht="11.25" customHeight="1" x14ac:dyDescent="0.15">
      <c r="B31" s="590" t="s">
        <v>291</v>
      </c>
      <c r="C31" s="591"/>
      <c r="D31" s="591"/>
      <c r="E31" s="591"/>
      <c r="F31" s="591"/>
      <c r="G31" s="591"/>
      <c r="H31" s="591"/>
      <c r="I31" s="591"/>
      <c r="J31" s="591"/>
      <c r="K31" s="591"/>
      <c r="L31" s="591"/>
      <c r="M31" s="591"/>
      <c r="N31" s="591"/>
      <c r="O31" s="591"/>
      <c r="P31" s="591"/>
      <c r="Q31" s="592"/>
      <c r="R31" s="593">
        <v>236545</v>
      </c>
      <c r="S31" s="594"/>
      <c r="T31" s="594"/>
      <c r="U31" s="594"/>
      <c r="V31" s="594"/>
      <c r="W31" s="594"/>
      <c r="X31" s="594"/>
      <c r="Y31" s="595"/>
      <c r="Z31" s="596">
        <v>6.3</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96.6</v>
      </c>
      <c r="BH31" s="625"/>
      <c r="BI31" s="625"/>
      <c r="BJ31" s="625"/>
      <c r="BK31" s="625"/>
      <c r="BL31" s="625"/>
      <c r="BM31" s="599">
        <v>77.7</v>
      </c>
      <c r="BN31" s="649"/>
      <c r="BO31" s="649"/>
      <c r="BP31" s="649"/>
      <c r="BQ31" s="650"/>
      <c r="BR31" s="648">
        <v>95.7</v>
      </c>
      <c r="BS31" s="625"/>
      <c r="BT31" s="625"/>
      <c r="BU31" s="625"/>
      <c r="BV31" s="625"/>
      <c r="BW31" s="625"/>
      <c r="BX31" s="599">
        <v>75.400000000000006</v>
      </c>
      <c r="BY31" s="649"/>
      <c r="BZ31" s="649"/>
      <c r="CA31" s="649"/>
      <c r="CB31" s="650"/>
      <c r="CD31" s="656"/>
      <c r="CE31" s="657"/>
      <c r="CF31" s="607" t="s">
        <v>294</v>
      </c>
      <c r="CG31" s="608"/>
      <c r="CH31" s="608"/>
      <c r="CI31" s="608"/>
      <c r="CJ31" s="608"/>
      <c r="CK31" s="608"/>
      <c r="CL31" s="608"/>
      <c r="CM31" s="608"/>
      <c r="CN31" s="608"/>
      <c r="CO31" s="608"/>
      <c r="CP31" s="608"/>
      <c r="CQ31" s="609"/>
      <c r="CR31" s="593">
        <v>28421</v>
      </c>
      <c r="CS31" s="625"/>
      <c r="CT31" s="625"/>
      <c r="CU31" s="625"/>
      <c r="CV31" s="625"/>
      <c r="CW31" s="625"/>
      <c r="CX31" s="625"/>
      <c r="CY31" s="626"/>
      <c r="CZ31" s="627">
        <v>0.8</v>
      </c>
      <c r="DA31" s="628"/>
      <c r="DB31" s="628"/>
      <c r="DC31" s="629"/>
      <c r="DD31" s="602">
        <v>28421</v>
      </c>
      <c r="DE31" s="625"/>
      <c r="DF31" s="625"/>
      <c r="DG31" s="625"/>
      <c r="DH31" s="625"/>
      <c r="DI31" s="625"/>
      <c r="DJ31" s="625"/>
      <c r="DK31" s="626"/>
      <c r="DL31" s="602">
        <v>28421</v>
      </c>
      <c r="DM31" s="625"/>
      <c r="DN31" s="625"/>
      <c r="DO31" s="625"/>
      <c r="DP31" s="625"/>
      <c r="DQ31" s="625"/>
      <c r="DR31" s="625"/>
      <c r="DS31" s="625"/>
      <c r="DT31" s="625"/>
      <c r="DU31" s="625"/>
      <c r="DV31" s="626"/>
      <c r="DW31" s="598">
        <v>1.5</v>
      </c>
      <c r="DX31" s="619"/>
      <c r="DY31" s="619"/>
      <c r="DZ31" s="619"/>
      <c r="EA31" s="619"/>
      <c r="EB31" s="619"/>
      <c r="EC31" s="620"/>
    </row>
    <row r="32" spans="2:133" ht="11.25" customHeight="1" x14ac:dyDescent="0.15">
      <c r="B32" s="590" t="s">
        <v>295</v>
      </c>
      <c r="C32" s="591"/>
      <c r="D32" s="591"/>
      <c r="E32" s="591"/>
      <c r="F32" s="591"/>
      <c r="G32" s="591"/>
      <c r="H32" s="591"/>
      <c r="I32" s="591"/>
      <c r="J32" s="591"/>
      <c r="K32" s="591"/>
      <c r="L32" s="591"/>
      <c r="M32" s="591"/>
      <c r="N32" s="591"/>
      <c r="O32" s="591"/>
      <c r="P32" s="591"/>
      <c r="Q32" s="592"/>
      <c r="R32" s="593">
        <v>74953</v>
      </c>
      <c r="S32" s="594"/>
      <c r="T32" s="594"/>
      <c r="U32" s="594"/>
      <c r="V32" s="594"/>
      <c r="W32" s="594"/>
      <c r="X32" s="594"/>
      <c r="Y32" s="595"/>
      <c r="Z32" s="596">
        <v>2</v>
      </c>
      <c r="AA32" s="596"/>
      <c r="AB32" s="596"/>
      <c r="AC32" s="596"/>
      <c r="AD32" s="597">
        <v>2589</v>
      </c>
      <c r="AE32" s="597"/>
      <c r="AF32" s="597"/>
      <c r="AG32" s="597"/>
      <c r="AH32" s="597"/>
      <c r="AI32" s="597"/>
      <c r="AJ32" s="597"/>
      <c r="AK32" s="597"/>
      <c r="AL32" s="598">
        <v>0.1</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96.7</v>
      </c>
      <c r="BH32" s="661"/>
      <c r="BI32" s="661"/>
      <c r="BJ32" s="661"/>
      <c r="BK32" s="661"/>
      <c r="BL32" s="661"/>
      <c r="BM32" s="662">
        <v>80.5</v>
      </c>
      <c r="BN32" s="661"/>
      <c r="BO32" s="661"/>
      <c r="BP32" s="661"/>
      <c r="BQ32" s="663"/>
      <c r="BR32" s="660">
        <v>96.4</v>
      </c>
      <c r="BS32" s="661"/>
      <c r="BT32" s="661"/>
      <c r="BU32" s="661"/>
      <c r="BV32" s="661"/>
      <c r="BW32" s="661"/>
      <c r="BX32" s="662">
        <v>81.5</v>
      </c>
      <c r="BY32" s="661"/>
      <c r="BZ32" s="661"/>
      <c r="CA32" s="661"/>
      <c r="CB32" s="663"/>
      <c r="CD32" s="658"/>
      <c r="CE32" s="659"/>
      <c r="CF32" s="607" t="s">
        <v>297</v>
      </c>
      <c r="CG32" s="608"/>
      <c r="CH32" s="608"/>
      <c r="CI32" s="608"/>
      <c r="CJ32" s="608"/>
      <c r="CK32" s="608"/>
      <c r="CL32" s="608"/>
      <c r="CM32" s="608"/>
      <c r="CN32" s="608"/>
      <c r="CO32" s="608"/>
      <c r="CP32" s="608"/>
      <c r="CQ32" s="609"/>
      <c r="CR32" s="593">
        <v>134</v>
      </c>
      <c r="CS32" s="594"/>
      <c r="CT32" s="594"/>
      <c r="CU32" s="594"/>
      <c r="CV32" s="594"/>
      <c r="CW32" s="594"/>
      <c r="CX32" s="594"/>
      <c r="CY32" s="595"/>
      <c r="CZ32" s="627">
        <v>0</v>
      </c>
      <c r="DA32" s="628"/>
      <c r="DB32" s="628"/>
      <c r="DC32" s="629"/>
      <c r="DD32" s="602">
        <v>134</v>
      </c>
      <c r="DE32" s="594"/>
      <c r="DF32" s="594"/>
      <c r="DG32" s="594"/>
      <c r="DH32" s="594"/>
      <c r="DI32" s="594"/>
      <c r="DJ32" s="594"/>
      <c r="DK32" s="595"/>
      <c r="DL32" s="602">
        <v>134</v>
      </c>
      <c r="DM32" s="594"/>
      <c r="DN32" s="594"/>
      <c r="DO32" s="594"/>
      <c r="DP32" s="594"/>
      <c r="DQ32" s="594"/>
      <c r="DR32" s="594"/>
      <c r="DS32" s="594"/>
      <c r="DT32" s="594"/>
      <c r="DU32" s="594"/>
      <c r="DV32" s="595"/>
      <c r="DW32" s="598">
        <v>0</v>
      </c>
      <c r="DX32" s="619"/>
      <c r="DY32" s="619"/>
      <c r="DZ32" s="619"/>
      <c r="EA32" s="619"/>
      <c r="EB32" s="619"/>
      <c r="EC32" s="620"/>
    </row>
    <row r="33" spans="2:133" ht="11.25" customHeight="1" x14ac:dyDescent="0.15">
      <c r="B33" s="590" t="s">
        <v>298</v>
      </c>
      <c r="C33" s="591"/>
      <c r="D33" s="591"/>
      <c r="E33" s="591"/>
      <c r="F33" s="591"/>
      <c r="G33" s="591"/>
      <c r="H33" s="591"/>
      <c r="I33" s="591"/>
      <c r="J33" s="591"/>
      <c r="K33" s="591"/>
      <c r="L33" s="591"/>
      <c r="M33" s="591"/>
      <c r="N33" s="591"/>
      <c r="O33" s="591"/>
      <c r="P33" s="591"/>
      <c r="Q33" s="592"/>
      <c r="R33" s="593">
        <v>818416</v>
      </c>
      <c r="S33" s="594"/>
      <c r="T33" s="594"/>
      <c r="U33" s="594"/>
      <c r="V33" s="594"/>
      <c r="W33" s="594"/>
      <c r="X33" s="594"/>
      <c r="Y33" s="595"/>
      <c r="Z33" s="596">
        <v>21.9</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1484020</v>
      </c>
      <c r="CS33" s="625"/>
      <c r="CT33" s="625"/>
      <c r="CU33" s="625"/>
      <c r="CV33" s="625"/>
      <c r="CW33" s="625"/>
      <c r="CX33" s="625"/>
      <c r="CY33" s="626"/>
      <c r="CZ33" s="627">
        <v>41.9</v>
      </c>
      <c r="DA33" s="628"/>
      <c r="DB33" s="628"/>
      <c r="DC33" s="629"/>
      <c r="DD33" s="602">
        <v>1211182</v>
      </c>
      <c r="DE33" s="625"/>
      <c r="DF33" s="625"/>
      <c r="DG33" s="625"/>
      <c r="DH33" s="625"/>
      <c r="DI33" s="625"/>
      <c r="DJ33" s="625"/>
      <c r="DK33" s="626"/>
      <c r="DL33" s="602">
        <v>885725</v>
      </c>
      <c r="DM33" s="625"/>
      <c r="DN33" s="625"/>
      <c r="DO33" s="625"/>
      <c r="DP33" s="625"/>
      <c r="DQ33" s="625"/>
      <c r="DR33" s="625"/>
      <c r="DS33" s="625"/>
      <c r="DT33" s="625"/>
      <c r="DU33" s="625"/>
      <c r="DV33" s="626"/>
      <c r="DW33" s="598">
        <v>45.7</v>
      </c>
      <c r="DX33" s="619"/>
      <c r="DY33" s="619"/>
      <c r="DZ33" s="619"/>
      <c r="EA33" s="619"/>
      <c r="EB33" s="619"/>
      <c r="EC33" s="620"/>
    </row>
    <row r="34" spans="2:133" ht="11.25" customHeight="1" x14ac:dyDescent="0.15">
      <c r="B34" s="590" t="s">
        <v>300</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503604</v>
      </c>
      <c r="CS34" s="594"/>
      <c r="CT34" s="594"/>
      <c r="CU34" s="594"/>
      <c r="CV34" s="594"/>
      <c r="CW34" s="594"/>
      <c r="CX34" s="594"/>
      <c r="CY34" s="595"/>
      <c r="CZ34" s="627">
        <v>14.2</v>
      </c>
      <c r="DA34" s="628"/>
      <c r="DB34" s="628"/>
      <c r="DC34" s="629"/>
      <c r="DD34" s="602">
        <v>400639</v>
      </c>
      <c r="DE34" s="594"/>
      <c r="DF34" s="594"/>
      <c r="DG34" s="594"/>
      <c r="DH34" s="594"/>
      <c r="DI34" s="594"/>
      <c r="DJ34" s="594"/>
      <c r="DK34" s="595"/>
      <c r="DL34" s="602">
        <v>367455</v>
      </c>
      <c r="DM34" s="594"/>
      <c r="DN34" s="594"/>
      <c r="DO34" s="594"/>
      <c r="DP34" s="594"/>
      <c r="DQ34" s="594"/>
      <c r="DR34" s="594"/>
      <c r="DS34" s="594"/>
      <c r="DT34" s="594"/>
      <c r="DU34" s="594"/>
      <c r="DV34" s="595"/>
      <c r="DW34" s="598">
        <v>19</v>
      </c>
      <c r="DX34" s="619"/>
      <c r="DY34" s="619"/>
      <c r="DZ34" s="619"/>
      <c r="EA34" s="619"/>
      <c r="EB34" s="619"/>
      <c r="EC34" s="620"/>
    </row>
    <row r="35" spans="2:133" ht="11.25" customHeight="1" x14ac:dyDescent="0.15">
      <c r="B35" s="590" t="s">
        <v>304</v>
      </c>
      <c r="C35" s="591"/>
      <c r="D35" s="591"/>
      <c r="E35" s="591"/>
      <c r="F35" s="591"/>
      <c r="G35" s="591"/>
      <c r="H35" s="591"/>
      <c r="I35" s="591"/>
      <c r="J35" s="591"/>
      <c r="K35" s="591"/>
      <c r="L35" s="591"/>
      <c r="M35" s="591"/>
      <c r="N35" s="591"/>
      <c r="O35" s="591"/>
      <c r="P35" s="591"/>
      <c r="Q35" s="592"/>
      <c r="R35" s="593">
        <v>88516</v>
      </c>
      <c r="S35" s="594"/>
      <c r="T35" s="594"/>
      <c r="U35" s="594"/>
      <c r="V35" s="594"/>
      <c r="W35" s="594"/>
      <c r="X35" s="594"/>
      <c r="Y35" s="595"/>
      <c r="Z35" s="596">
        <v>2.4</v>
      </c>
      <c r="AA35" s="596"/>
      <c r="AB35" s="596"/>
      <c r="AC35" s="596"/>
      <c r="AD35" s="597" t="s">
        <v>108</v>
      </c>
      <c r="AE35" s="597"/>
      <c r="AF35" s="597"/>
      <c r="AG35" s="597"/>
      <c r="AH35" s="597"/>
      <c r="AI35" s="597"/>
      <c r="AJ35" s="597"/>
      <c r="AK35" s="597"/>
      <c r="AL35" s="598" t="s">
        <v>108</v>
      </c>
      <c r="AM35" s="599"/>
      <c r="AN35" s="599"/>
      <c r="AO35" s="600"/>
      <c r="AP35" s="186"/>
      <c r="AQ35" s="604" t="s">
        <v>305</v>
      </c>
      <c r="AR35" s="605"/>
      <c r="AS35" s="605"/>
      <c r="AT35" s="605"/>
      <c r="AU35" s="605"/>
      <c r="AV35" s="605"/>
      <c r="AW35" s="605"/>
      <c r="AX35" s="605"/>
      <c r="AY35" s="606"/>
      <c r="AZ35" s="582">
        <v>394933</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t="s">
        <v>213</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104017</v>
      </c>
      <c r="CS35" s="625"/>
      <c r="CT35" s="625"/>
      <c r="CU35" s="625"/>
      <c r="CV35" s="625"/>
      <c r="CW35" s="625"/>
      <c r="CX35" s="625"/>
      <c r="CY35" s="626"/>
      <c r="CZ35" s="627">
        <v>2.9</v>
      </c>
      <c r="DA35" s="628"/>
      <c r="DB35" s="628"/>
      <c r="DC35" s="629"/>
      <c r="DD35" s="602">
        <v>52241</v>
      </c>
      <c r="DE35" s="625"/>
      <c r="DF35" s="625"/>
      <c r="DG35" s="625"/>
      <c r="DH35" s="625"/>
      <c r="DI35" s="625"/>
      <c r="DJ35" s="625"/>
      <c r="DK35" s="626"/>
      <c r="DL35" s="602">
        <v>35626</v>
      </c>
      <c r="DM35" s="625"/>
      <c r="DN35" s="625"/>
      <c r="DO35" s="625"/>
      <c r="DP35" s="625"/>
      <c r="DQ35" s="625"/>
      <c r="DR35" s="625"/>
      <c r="DS35" s="625"/>
      <c r="DT35" s="625"/>
      <c r="DU35" s="625"/>
      <c r="DV35" s="626"/>
      <c r="DW35" s="598">
        <v>1.8</v>
      </c>
      <c r="DX35" s="619"/>
      <c r="DY35" s="619"/>
      <c r="DZ35" s="619"/>
      <c r="EA35" s="619"/>
      <c r="EB35" s="619"/>
      <c r="EC35" s="620"/>
    </row>
    <row r="36" spans="2:133" ht="11.25" customHeight="1" x14ac:dyDescent="0.15">
      <c r="B36" s="636" t="s">
        <v>308</v>
      </c>
      <c r="C36" s="637"/>
      <c r="D36" s="637"/>
      <c r="E36" s="637"/>
      <c r="F36" s="637"/>
      <c r="G36" s="637"/>
      <c r="H36" s="637"/>
      <c r="I36" s="637"/>
      <c r="J36" s="637"/>
      <c r="K36" s="637"/>
      <c r="L36" s="637"/>
      <c r="M36" s="637"/>
      <c r="N36" s="637"/>
      <c r="O36" s="637"/>
      <c r="P36" s="637"/>
      <c r="Q36" s="638"/>
      <c r="R36" s="665">
        <v>3734153</v>
      </c>
      <c r="S36" s="666"/>
      <c r="T36" s="666"/>
      <c r="U36" s="666"/>
      <c r="V36" s="666"/>
      <c r="W36" s="666"/>
      <c r="X36" s="666"/>
      <c r="Y36" s="667"/>
      <c r="Z36" s="668">
        <v>100</v>
      </c>
      <c r="AA36" s="668"/>
      <c r="AB36" s="668"/>
      <c r="AC36" s="668"/>
      <c r="AD36" s="669">
        <v>1848531</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108478</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-21070</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365107</v>
      </c>
      <c r="CS36" s="594"/>
      <c r="CT36" s="594"/>
      <c r="CU36" s="594"/>
      <c r="CV36" s="594"/>
      <c r="CW36" s="594"/>
      <c r="CX36" s="594"/>
      <c r="CY36" s="595"/>
      <c r="CZ36" s="627">
        <v>10.3</v>
      </c>
      <c r="DA36" s="628"/>
      <c r="DB36" s="628"/>
      <c r="DC36" s="629"/>
      <c r="DD36" s="602">
        <v>281938</v>
      </c>
      <c r="DE36" s="594"/>
      <c r="DF36" s="594"/>
      <c r="DG36" s="594"/>
      <c r="DH36" s="594"/>
      <c r="DI36" s="594"/>
      <c r="DJ36" s="594"/>
      <c r="DK36" s="595"/>
      <c r="DL36" s="602">
        <v>278961</v>
      </c>
      <c r="DM36" s="594"/>
      <c r="DN36" s="594"/>
      <c r="DO36" s="594"/>
      <c r="DP36" s="594"/>
      <c r="DQ36" s="594"/>
      <c r="DR36" s="594"/>
      <c r="DS36" s="594"/>
      <c r="DT36" s="594"/>
      <c r="DU36" s="594"/>
      <c r="DV36" s="595"/>
      <c r="DW36" s="598">
        <v>14.4</v>
      </c>
      <c r="DX36" s="619"/>
      <c r="DY36" s="619"/>
      <c r="DZ36" s="619"/>
      <c r="EA36" s="619"/>
      <c r="EB36" s="619"/>
      <c r="EC36" s="620"/>
    </row>
    <row r="37" spans="2:133" ht="11.25" customHeight="1" x14ac:dyDescent="0.15">
      <c r="AQ37" s="672" t="s">
        <v>312</v>
      </c>
      <c r="AR37" s="673"/>
      <c r="AS37" s="673"/>
      <c r="AT37" s="673"/>
      <c r="AU37" s="673"/>
      <c r="AV37" s="673"/>
      <c r="AW37" s="673"/>
      <c r="AX37" s="673"/>
      <c r="AY37" s="674"/>
      <c r="AZ37" s="593">
        <v>48389</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489</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225258</v>
      </c>
      <c r="CS37" s="625"/>
      <c r="CT37" s="625"/>
      <c r="CU37" s="625"/>
      <c r="CV37" s="625"/>
      <c r="CW37" s="625"/>
      <c r="CX37" s="625"/>
      <c r="CY37" s="626"/>
      <c r="CZ37" s="627">
        <v>6.4</v>
      </c>
      <c r="DA37" s="628"/>
      <c r="DB37" s="628"/>
      <c r="DC37" s="629"/>
      <c r="DD37" s="602">
        <v>225258</v>
      </c>
      <c r="DE37" s="625"/>
      <c r="DF37" s="625"/>
      <c r="DG37" s="625"/>
      <c r="DH37" s="625"/>
      <c r="DI37" s="625"/>
      <c r="DJ37" s="625"/>
      <c r="DK37" s="626"/>
      <c r="DL37" s="602">
        <v>225258</v>
      </c>
      <c r="DM37" s="625"/>
      <c r="DN37" s="625"/>
      <c r="DO37" s="625"/>
      <c r="DP37" s="625"/>
      <c r="DQ37" s="625"/>
      <c r="DR37" s="625"/>
      <c r="DS37" s="625"/>
      <c r="DT37" s="625"/>
      <c r="DU37" s="625"/>
      <c r="DV37" s="626"/>
      <c r="DW37" s="598">
        <v>11.6</v>
      </c>
      <c r="DX37" s="619"/>
      <c r="DY37" s="619"/>
      <c r="DZ37" s="619"/>
      <c r="EA37" s="619"/>
      <c r="EB37" s="619"/>
      <c r="EC37" s="620"/>
    </row>
    <row r="38" spans="2:133" ht="11.25" customHeight="1" x14ac:dyDescent="0.15">
      <c r="AQ38" s="672" t="s">
        <v>315</v>
      </c>
      <c r="AR38" s="673"/>
      <c r="AS38" s="673"/>
      <c r="AT38" s="673"/>
      <c r="AU38" s="673"/>
      <c r="AV38" s="673"/>
      <c r="AW38" s="673"/>
      <c r="AX38" s="673"/>
      <c r="AY38" s="674"/>
      <c r="AZ38" s="593">
        <v>29396</v>
      </c>
      <c r="BA38" s="594"/>
      <c r="BB38" s="594"/>
      <c r="BC38" s="594"/>
      <c r="BD38" s="625"/>
      <c r="BE38" s="625"/>
      <c r="BF38" s="650"/>
      <c r="BG38" s="607" t="s">
        <v>316</v>
      </c>
      <c r="BH38" s="608"/>
      <c r="BI38" s="608"/>
      <c r="BJ38" s="608"/>
      <c r="BK38" s="608"/>
      <c r="BL38" s="608"/>
      <c r="BM38" s="608"/>
      <c r="BN38" s="608"/>
      <c r="BO38" s="608"/>
      <c r="BP38" s="608"/>
      <c r="BQ38" s="608"/>
      <c r="BR38" s="608"/>
      <c r="BS38" s="608"/>
      <c r="BT38" s="608"/>
      <c r="BU38" s="609"/>
      <c r="BV38" s="593">
        <v>902</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394933</v>
      </c>
      <c r="CS38" s="594"/>
      <c r="CT38" s="594"/>
      <c r="CU38" s="594"/>
      <c r="CV38" s="594"/>
      <c r="CW38" s="594"/>
      <c r="CX38" s="594"/>
      <c r="CY38" s="595"/>
      <c r="CZ38" s="627">
        <v>11.2</v>
      </c>
      <c r="DA38" s="628"/>
      <c r="DB38" s="628"/>
      <c r="DC38" s="629"/>
      <c r="DD38" s="602">
        <v>364794</v>
      </c>
      <c r="DE38" s="594"/>
      <c r="DF38" s="594"/>
      <c r="DG38" s="594"/>
      <c r="DH38" s="594"/>
      <c r="DI38" s="594"/>
      <c r="DJ38" s="594"/>
      <c r="DK38" s="595"/>
      <c r="DL38" s="602">
        <v>203581</v>
      </c>
      <c r="DM38" s="594"/>
      <c r="DN38" s="594"/>
      <c r="DO38" s="594"/>
      <c r="DP38" s="594"/>
      <c r="DQ38" s="594"/>
      <c r="DR38" s="594"/>
      <c r="DS38" s="594"/>
      <c r="DT38" s="594"/>
      <c r="DU38" s="594"/>
      <c r="DV38" s="595"/>
      <c r="DW38" s="598">
        <v>10.5</v>
      </c>
      <c r="DX38" s="619"/>
      <c r="DY38" s="619"/>
      <c r="DZ38" s="619"/>
      <c r="EA38" s="619"/>
      <c r="EB38" s="619"/>
      <c r="EC38" s="620"/>
    </row>
    <row r="39" spans="2:133" ht="11.25" customHeight="1" x14ac:dyDescent="0.15">
      <c r="AQ39" s="672" t="s">
        <v>318</v>
      </c>
      <c r="AR39" s="673"/>
      <c r="AS39" s="673"/>
      <c r="AT39" s="673"/>
      <c r="AU39" s="673"/>
      <c r="AV39" s="673"/>
      <c r="AW39" s="673"/>
      <c r="AX39" s="673"/>
      <c r="AY39" s="674"/>
      <c r="AZ39" s="593">
        <v>5280</v>
      </c>
      <c r="BA39" s="594"/>
      <c r="BB39" s="594"/>
      <c r="BC39" s="594"/>
      <c r="BD39" s="625"/>
      <c r="BE39" s="625"/>
      <c r="BF39" s="650"/>
      <c r="BG39" s="678" t="s">
        <v>319</v>
      </c>
      <c r="BH39" s="679"/>
      <c r="BI39" s="679"/>
      <c r="BJ39" s="679"/>
      <c r="BK39" s="679"/>
      <c r="BL39" s="187"/>
      <c r="BM39" s="608" t="s">
        <v>320</v>
      </c>
      <c r="BN39" s="608"/>
      <c r="BO39" s="608"/>
      <c r="BP39" s="608"/>
      <c r="BQ39" s="608"/>
      <c r="BR39" s="608"/>
      <c r="BS39" s="608"/>
      <c r="BT39" s="608"/>
      <c r="BU39" s="609"/>
      <c r="BV39" s="593">
        <v>99</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115999</v>
      </c>
      <c r="CS39" s="625"/>
      <c r="CT39" s="625"/>
      <c r="CU39" s="625"/>
      <c r="CV39" s="625"/>
      <c r="CW39" s="625"/>
      <c r="CX39" s="625"/>
      <c r="CY39" s="626"/>
      <c r="CZ39" s="627">
        <v>3.3</v>
      </c>
      <c r="DA39" s="628"/>
      <c r="DB39" s="628"/>
      <c r="DC39" s="629"/>
      <c r="DD39" s="602">
        <v>111468</v>
      </c>
      <c r="DE39" s="625"/>
      <c r="DF39" s="625"/>
      <c r="DG39" s="625"/>
      <c r="DH39" s="625"/>
      <c r="DI39" s="625"/>
      <c r="DJ39" s="625"/>
      <c r="DK39" s="626"/>
      <c r="DL39" s="602" t="s">
        <v>108</v>
      </c>
      <c r="DM39" s="625"/>
      <c r="DN39" s="625"/>
      <c r="DO39" s="625"/>
      <c r="DP39" s="625"/>
      <c r="DQ39" s="625"/>
      <c r="DR39" s="625"/>
      <c r="DS39" s="625"/>
      <c r="DT39" s="625"/>
      <c r="DU39" s="625"/>
      <c r="DV39" s="626"/>
      <c r="DW39" s="598" t="s">
        <v>108</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80271</v>
      </c>
      <c r="BA40" s="594"/>
      <c r="BB40" s="594"/>
      <c r="BC40" s="594"/>
      <c r="BD40" s="625"/>
      <c r="BE40" s="625"/>
      <c r="BF40" s="650"/>
      <c r="BG40" s="678"/>
      <c r="BH40" s="679"/>
      <c r="BI40" s="679"/>
      <c r="BJ40" s="679"/>
      <c r="BK40" s="679"/>
      <c r="BL40" s="187"/>
      <c r="BM40" s="608" t="s">
        <v>323</v>
      </c>
      <c r="BN40" s="608"/>
      <c r="BO40" s="608"/>
      <c r="BP40" s="608"/>
      <c r="BQ40" s="608"/>
      <c r="BR40" s="608"/>
      <c r="BS40" s="608"/>
      <c r="BT40" s="608"/>
      <c r="BU40" s="609"/>
      <c r="BV40" s="593" t="s">
        <v>108</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v>360</v>
      </c>
      <c r="CS40" s="594"/>
      <c r="CT40" s="594"/>
      <c r="CU40" s="594"/>
      <c r="CV40" s="594"/>
      <c r="CW40" s="594"/>
      <c r="CX40" s="594"/>
      <c r="CY40" s="595"/>
      <c r="CZ40" s="627">
        <v>0</v>
      </c>
      <c r="DA40" s="628"/>
      <c r="DB40" s="628"/>
      <c r="DC40" s="629"/>
      <c r="DD40" s="602">
        <v>102</v>
      </c>
      <c r="DE40" s="594"/>
      <c r="DF40" s="594"/>
      <c r="DG40" s="594"/>
      <c r="DH40" s="594"/>
      <c r="DI40" s="594"/>
      <c r="DJ40" s="594"/>
      <c r="DK40" s="595"/>
      <c r="DL40" s="602">
        <v>102</v>
      </c>
      <c r="DM40" s="594"/>
      <c r="DN40" s="594"/>
      <c r="DO40" s="594"/>
      <c r="DP40" s="594"/>
      <c r="DQ40" s="594"/>
      <c r="DR40" s="594"/>
      <c r="DS40" s="594"/>
      <c r="DT40" s="594"/>
      <c r="DU40" s="594"/>
      <c r="DV40" s="595"/>
      <c r="DW40" s="598">
        <v>0</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325</v>
      </c>
      <c r="AR41" s="614"/>
      <c r="AS41" s="614"/>
      <c r="AT41" s="614"/>
      <c r="AU41" s="614"/>
      <c r="AV41" s="614"/>
      <c r="AW41" s="614"/>
      <c r="AX41" s="614"/>
      <c r="AY41" s="615"/>
      <c r="AZ41" s="665">
        <v>123119</v>
      </c>
      <c r="BA41" s="666"/>
      <c r="BB41" s="666"/>
      <c r="BC41" s="666"/>
      <c r="BD41" s="661"/>
      <c r="BE41" s="661"/>
      <c r="BF41" s="663"/>
      <c r="BG41" s="680"/>
      <c r="BH41" s="681"/>
      <c r="BI41" s="681"/>
      <c r="BJ41" s="681"/>
      <c r="BK41" s="681"/>
      <c r="BL41" s="189"/>
      <c r="BM41" s="614" t="s">
        <v>326</v>
      </c>
      <c r="BN41" s="614"/>
      <c r="BO41" s="614"/>
      <c r="BP41" s="614"/>
      <c r="BQ41" s="614"/>
      <c r="BR41" s="614"/>
      <c r="BS41" s="614"/>
      <c r="BT41" s="614"/>
      <c r="BU41" s="615"/>
      <c r="BV41" s="665" t="s">
        <v>213</v>
      </c>
      <c r="BW41" s="666"/>
      <c r="BX41" s="666"/>
      <c r="BY41" s="666"/>
      <c r="BZ41" s="666"/>
      <c r="CA41" s="666"/>
      <c r="CB41" s="675"/>
      <c r="CD41" s="607" t="s">
        <v>327</v>
      </c>
      <c r="CE41" s="608"/>
      <c r="CF41" s="608"/>
      <c r="CG41" s="608"/>
      <c r="CH41" s="608"/>
      <c r="CI41" s="608"/>
      <c r="CJ41" s="608"/>
      <c r="CK41" s="608"/>
      <c r="CL41" s="608"/>
      <c r="CM41" s="608"/>
      <c r="CN41" s="608"/>
      <c r="CO41" s="608"/>
      <c r="CP41" s="608"/>
      <c r="CQ41" s="609"/>
      <c r="CR41" s="593" t="s">
        <v>213</v>
      </c>
      <c r="CS41" s="625"/>
      <c r="CT41" s="625"/>
      <c r="CU41" s="625"/>
      <c r="CV41" s="625"/>
      <c r="CW41" s="625"/>
      <c r="CX41" s="625"/>
      <c r="CY41" s="626"/>
      <c r="CZ41" s="627" t="s">
        <v>213</v>
      </c>
      <c r="DA41" s="628"/>
      <c r="DB41" s="628"/>
      <c r="DC41" s="629"/>
      <c r="DD41" s="602" t="s">
        <v>213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329</v>
      </c>
      <c r="CE42" s="591"/>
      <c r="CF42" s="591"/>
      <c r="CG42" s="591"/>
      <c r="CH42" s="591"/>
      <c r="CI42" s="591"/>
      <c r="CJ42" s="591"/>
      <c r="CK42" s="591"/>
      <c r="CL42" s="591"/>
      <c r="CM42" s="591"/>
      <c r="CN42" s="591"/>
      <c r="CO42" s="591"/>
      <c r="CP42" s="591"/>
      <c r="CQ42" s="592"/>
      <c r="CR42" s="593">
        <v>1053172</v>
      </c>
      <c r="CS42" s="594"/>
      <c r="CT42" s="594"/>
      <c r="CU42" s="594"/>
      <c r="CV42" s="594"/>
      <c r="CW42" s="594"/>
      <c r="CX42" s="594"/>
      <c r="CY42" s="595"/>
      <c r="CZ42" s="627">
        <v>29.7</v>
      </c>
      <c r="DA42" s="676"/>
      <c r="DB42" s="676"/>
      <c r="DC42" s="677"/>
      <c r="DD42" s="602">
        <v>60732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331</v>
      </c>
      <c r="CE43" s="591"/>
      <c r="CF43" s="591"/>
      <c r="CG43" s="591"/>
      <c r="CH43" s="591"/>
      <c r="CI43" s="591"/>
      <c r="CJ43" s="591"/>
      <c r="CK43" s="591"/>
      <c r="CL43" s="591"/>
      <c r="CM43" s="591"/>
      <c r="CN43" s="591"/>
      <c r="CO43" s="591"/>
      <c r="CP43" s="591"/>
      <c r="CQ43" s="592"/>
      <c r="CR43" s="593">
        <v>6743</v>
      </c>
      <c r="CS43" s="625"/>
      <c r="CT43" s="625"/>
      <c r="CU43" s="625"/>
      <c r="CV43" s="625"/>
      <c r="CW43" s="625"/>
      <c r="CX43" s="625"/>
      <c r="CY43" s="626"/>
      <c r="CZ43" s="627">
        <v>0.2</v>
      </c>
      <c r="DA43" s="628"/>
      <c r="DB43" s="628"/>
      <c r="DC43" s="629"/>
      <c r="DD43" s="602">
        <v>6743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332</v>
      </c>
      <c r="CD44" s="699" t="s">
        <v>285</v>
      </c>
      <c r="CE44" s="700"/>
      <c r="CF44" s="590" t="s">
        <v>333</v>
      </c>
      <c r="CG44" s="591"/>
      <c r="CH44" s="591"/>
      <c r="CI44" s="591"/>
      <c r="CJ44" s="591"/>
      <c r="CK44" s="591"/>
      <c r="CL44" s="591"/>
      <c r="CM44" s="591"/>
      <c r="CN44" s="591"/>
      <c r="CO44" s="591"/>
      <c r="CP44" s="591"/>
      <c r="CQ44" s="592"/>
      <c r="CR44" s="593">
        <v>1053172</v>
      </c>
      <c r="CS44" s="594"/>
      <c r="CT44" s="594"/>
      <c r="CU44" s="594"/>
      <c r="CV44" s="594"/>
      <c r="CW44" s="594"/>
      <c r="CX44" s="594"/>
      <c r="CY44" s="595"/>
      <c r="CZ44" s="627">
        <v>29.7</v>
      </c>
      <c r="DA44" s="676"/>
      <c r="DB44" s="676"/>
      <c r="DC44" s="677"/>
      <c r="DD44" s="602">
        <v>60732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334</v>
      </c>
      <c r="CG45" s="591"/>
      <c r="CH45" s="591"/>
      <c r="CI45" s="591"/>
      <c r="CJ45" s="591"/>
      <c r="CK45" s="591"/>
      <c r="CL45" s="591"/>
      <c r="CM45" s="591"/>
      <c r="CN45" s="591"/>
      <c r="CO45" s="591"/>
      <c r="CP45" s="591"/>
      <c r="CQ45" s="592"/>
      <c r="CR45" s="593">
        <v>201489</v>
      </c>
      <c r="CS45" s="625"/>
      <c r="CT45" s="625"/>
      <c r="CU45" s="625"/>
      <c r="CV45" s="625"/>
      <c r="CW45" s="625"/>
      <c r="CX45" s="625"/>
      <c r="CY45" s="626"/>
      <c r="CZ45" s="627">
        <v>5.7</v>
      </c>
      <c r="DA45" s="628"/>
      <c r="DB45" s="628"/>
      <c r="DC45" s="629"/>
      <c r="DD45" s="602">
        <v>4447</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335</v>
      </c>
      <c r="CG46" s="591"/>
      <c r="CH46" s="591"/>
      <c r="CI46" s="591"/>
      <c r="CJ46" s="591"/>
      <c r="CK46" s="591"/>
      <c r="CL46" s="591"/>
      <c r="CM46" s="591"/>
      <c r="CN46" s="591"/>
      <c r="CO46" s="591"/>
      <c r="CP46" s="591"/>
      <c r="CQ46" s="592"/>
      <c r="CR46" s="593">
        <v>851683</v>
      </c>
      <c r="CS46" s="594"/>
      <c r="CT46" s="594"/>
      <c r="CU46" s="594"/>
      <c r="CV46" s="594"/>
      <c r="CW46" s="594"/>
      <c r="CX46" s="594"/>
      <c r="CY46" s="595"/>
      <c r="CZ46" s="627">
        <v>24.1</v>
      </c>
      <c r="DA46" s="676"/>
      <c r="DB46" s="676"/>
      <c r="DC46" s="677"/>
      <c r="DD46" s="602">
        <v>56285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336</v>
      </c>
      <c r="CG47" s="591"/>
      <c r="CH47" s="591"/>
      <c r="CI47" s="591"/>
      <c r="CJ47" s="591"/>
      <c r="CK47" s="591"/>
      <c r="CL47" s="591"/>
      <c r="CM47" s="591"/>
      <c r="CN47" s="591"/>
      <c r="CO47" s="591"/>
      <c r="CP47" s="591"/>
      <c r="CQ47" s="592"/>
      <c r="CR47" s="593" t="s">
        <v>117</v>
      </c>
      <c r="CS47" s="625"/>
      <c r="CT47" s="625"/>
      <c r="CU47" s="625"/>
      <c r="CV47" s="625"/>
      <c r="CW47" s="625"/>
      <c r="CX47" s="625"/>
      <c r="CY47" s="626"/>
      <c r="CZ47" s="627" t="s">
        <v>117</v>
      </c>
      <c r="DA47" s="628"/>
      <c r="DB47" s="628"/>
      <c r="DC47" s="629"/>
      <c r="DD47" s="602" t="s">
        <v>117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337</v>
      </c>
      <c r="CG48" s="591"/>
      <c r="CH48" s="591"/>
      <c r="CI48" s="591"/>
      <c r="CJ48" s="591"/>
      <c r="CK48" s="591"/>
      <c r="CL48" s="591"/>
      <c r="CM48" s="591"/>
      <c r="CN48" s="591"/>
      <c r="CO48" s="591"/>
      <c r="CP48" s="591"/>
      <c r="CQ48" s="592"/>
      <c r="CR48" s="593" t="s">
        <v>117</v>
      </c>
      <c r="CS48" s="594"/>
      <c r="CT48" s="594"/>
      <c r="CU48" s="594"/>
      <c r="CV48" s="594"/>
      <c r="CW48" s="594"/>
      <c r="CX48" s="594"/>
      <c r="CY48" s="595"/>
      <c r="CZ48" s="627" t="s">
        <v>117</v>
      </c>
      <c r="DA48" s="676"/>
      <c r="DB48" s="676"/>
      <c r="DC48" s="677"/>
      <c r="DD48" s="602" t="s">
        <v>117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338</v>
      </c>
      <c r="CE49" s="637"/>
      <c r="CF49" s="637"/>
      <c r="CG49" s="637"/>
      <c r="CH49" s="637"/>
      <c r="CI49" s="637"/>
      <c r="CJ49" s="637"/>
      <c r="CK49" s="637"/>
      <c r="CL49" s="637"/>
      <c r="CM49" s="637"/>
      <c r="CN49" s="637"/>
      <c r="CO49" s="637"/>
      <c r="CP49" s="637"/>
      <c r="CQ49" s="638"/>
      <c r="CR49" s="665">
        <v>3541084</v>
      </c>
      <c r="CS49" s="661"/>
      <c r="CT49" s="661"/>
      <c r="CU49" s="661"/>
      <c r="CV49" s="661"/>
      <c r="CW49" s="661"/>
      <c r="CX49" s="661"/>
      <c r="CY49" s="688"/>
      <c r="CZ49" s="689">
        <v>100</v>
      </c>
      <c r="DA49" s="690"/>
      <c r="DB49" s="690"/>
      <c r="DC49" s="691"/>
      <c r="DD49" s="692">
        <v>2168737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BM117" zoomScale="75" zoomScaleNormal="75" zoomScaleSheetLayoutView="70" workbookViewId="0">
      <selection activeCell="BQ104" sqref="BQ104:DZ104"/>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340</v>
      </c>
      <c r="DK2" s="735"/>
      <c r="DL2" s="735"/>
      <c r="DM2" s="735"/>
      <c r="DN2" s="735"/>
      <c r="DO2" s="736"/>
      <c r="DP2" s="200"/>
      <c r="DQ2" s="734" t="s">
        <v>341</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342</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344</v>
      </c>
      <c r="B5" s="729"/>
      <c r="C5" s="729"/>
      <c r="D5" s="729"/>
      <c r="E5" s="729"/>
      <c r="F5" s="729"/>
      <c r="G5" s="729"/>
      <c r="H5" s="729"/>
      <c r="I5" s="729"/>
      <c r="J5" s="729"/>
      <c r="K5" s="729"/>
      <c r="L5" s="729"/>
      <c r="M5" s="729"/>
      <c r="N5" s="729"/>
      <c r="O5" s="729"/>
      <c r="P5" s="730"/>
      <c r="Q5" s="705" t="s">
        <v>345</v>
      </c>
      <c r="R5" s="706"/>
      <c r="S5" s="706"/>
      <c r="T5" s="706"/>
      <c r="U5" s="707"/>
      <c r="V5" s="705" t="s">
        <v>346</v>
      </c>
      <c r="W5" s="706"/>
      <c r="X5" s="706"/>
      <c r="Y5" s="706"/>
      <c r="Z5" s="707"/>
      <c r="AA5" s="705" t="s">
        <v>347</v>
      </c>
      <c r="AB5" s="706"/>
      <c r="AC5" s="706"/>
      <c r="AD5" s="706"/>
      <c r="AE5" s="706"/>
      <c r="AF5" s="738" t="s">
        <v>348</v>
      </c>
      <c r="AG5" s="706"/>
      <c r="AH5" s="706"/>
      <c r="AI5" s="706"/>
      <c r="AJ5" s="717"/>
      <c r="AK5" s="706" t="s">
        <v>349</v>
      </c>
      <c r="AL5" s="706"/>
      <c r="AM5" s="706"/>
      <c r="AN5" s="706"/>
      <c r="AO5" s="707"/>
      <c r="AP5" s="705" t="s">
        <v>350</v>
      </c>
      <c r="AQ5" s="706"/>
      <c r="AR5" s="706"/>
      <c r="AS5" s="706"/>
      <c r="AT5" s="707"/>
      <c r="AU5" s="705" t="s">
        <v>351</v>
      </c>
      <c r="AV5" s="706"/>
      <c r="AW5" s="706"/>
      <c r="AX5" s="706"/>
      <c r="AY5" s="717"/>
      <c r="AZ5" s="207"/>
      <c r="BA5" s="207"/>
      <c r="BB5" s="207"/>
      <c r="BC5" s="207"/>
      <c r="BD5" s="207"/>
      <c r="BE5" s="208"/>
      <c r="BF5" s="208"/>
      <c r="BG5" s="208"/>
      <c r="BH5" s="208"/>
      <c r="BI5" s="208"/>
      <c r="BJ5" s="208"/>
      <c r="BK5" s="208"/>
      <c r="BL5" s="208"/>
      <c r="BM5" s="208"/>
      <c r="BN5" s="208"/>
      <c r="BO5" s="208"/>
      <c r="BP5" s="208"/>
      <c r="BQ5" s="728" t="s">
        <v>352</v>
      </c>
      <c r="BR5" s="729"/>
      <c r="BS5" s="729"/>
      <c r="BT5" s="729"/>
      <c r="BU5" s="729"/>
      <c r="BV5" s="729"/>
      <c r="BW5" s="729"/>
      <c r="BX5" s="729"/>
      <c r="BY5" s="729"/>
      <c r="BZ5" s="729"/>
      <c r="CA5" s="729"/>
      <c r="CB5" s="729"/>
      <c r="CC5" s="729"/>
      <c r="CD5" s="729"/>
      <c r="CE5" s="729"/>
      <c r="CF5" s="729"/>
      <c r="CG5" s="730"/>
      <c r="CH5" s="705" t="s">
        <v>353</v>
      </c>
      <c r="CI5" s="706"/>
      <c r="CJ5" s="706"/>
      <c r="CK5" s="706"/>
      <c r="CL5" s="707"/>
      <c r="CM5" s="705" t="s">
        <v>354</v>
      </c>
      <c r="CN5" s="706"/>
      <c r="CO5" s="706"/>
      <c r="CP5" s="706"/>
      <c r="CQ5" s="707"/>
      <c r="CR5" s="705" t="s">
        <v>355</v>
      </c>
      <c r="CS5" s="706"/>
      <c r="CT5" s="706"/>
      <c r="CU5" s="706"/>
      <c r="CV5" s="707"/>
      <c r="CW5" s="705" t="s">
        <v>356</v>
      </c>
      <c r="CX5" s="706"/>
      <c r="CY5" s="706"/>
      <c r="CZ5" s="706"/>
      <c r="DA5" s="707"/>
      <c r="DB5" s="705" t="s">
        <v>357</v>
      </c>
      <c r="DC5" s="706"/>
      <c r="DD5" s="706"/>
      <c r="DE5" s="706"/>
      <c r="DF5" s="707"/>
      <c r="DG5" s="711" t="s">
        <v>358</v>
      </c>
      <c r="DH5" s="712"/>
      <c r="DI5" s="712"/>
      <c r="DJ5" s="712"/>
      <c r="DK5" s="713"/>
      <c r="DL5" s="711" t="s">
        <v>359</v>
      </c>
      <c r="DM5" s="712"/>
      <c r="DN5" s="712"/>
      <c r="DO5" s="712"/>
      <c r="DP5" s="713"/>
      <c r="DQ5" s="705" t="s">
        <v>360</v>
      </c>
      <c r="DR5" s="706"/>
      <c r="DS5" s="706"/>
      <c r="DT5" s="706"/>
      <c r="DU5" s="707"/>
      <c r="DV5" s="705" t="s">
        <v>351</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361</v>
      </c>
      <c r="C7" s="720"/>
      <c r="D7" s="720"/>
      <c r="E7" s="720"/>
      <c r="F7" s="720"/>
      <c r="G7" s="720"/>
      <c r="H7" s="720"/>
      <c r="I7" s="720"/>
      <c r="J7" s="720"/>
      <c r="K7" s="720"/>
      <c r="L7" s="720"/>
      <c r="M7" s="720"/>
      <c r="N7" s="720"/>
      <c r="O7" s="720"/>
      <c r="P7" s="721"/>
      <c r="Q7" s="722">
        <v>3734</v>
      </c>
      <c r="R7" s="723"/>
      <c r="S7" s="723"/>
      <c r="T7" s="723"/>
      <c r="U7" s="723"/>
      <c r="V7" s="723">
        <v>3541</v>
      </c>
      <c r="W7" s="723"/>
      <c r="X7" s="723"/>
      <c r="Y7" s="723"/>
      <c r="Z7" s="723"/>
      <c r="AA7" s="723">
        <v>193</v>
      </c>
      <c r="AB7" s="723"/>
      <c r="AC7" s="723"/>
      <c r="AD7" s="723"/>
      <c r="AE7" s="724"/>
      <c r="AF7" s="725">
        <v>137</v>
      </c>
      <c r="AG7" s="726"/>
      <c r="AH7" s="726"/>
      <c r="AI7" s="726"/>
      <c r="AJ7" s="727"/>
      <c r="AK7" s="762" t="s">
        <v>535</v>
      </c>
      <c r="AL7" s="763"/>
      <c r="AM7" s="763"/>
      <c r="AN7" s="763"/>
      <c r="AO7" s="763"/>
      <c r="AP7" s="763">
        <v>3484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533</v>
      </c>
      <c r="BT7" s="767"/>
      <c r="BU7" s="767"/>
      <c r="BV7" s="767"/>
      <c r="BW7" s="767"/>
      <c r="BX7" s="767"/>
      <c r="BY7" s="767"/>
      <c r="BZ7" s="767"/>
      <c r="CA7" s="767"/>
      <c r="CB7" s="767"/>
      <c r="CC7" s="767"/>
      <c r="CD7" s="767"/>
      <c r="CE7" s="767"/>
      <c r="CF7" s="767"/>
      <c r="CG7" s="768"/>
      <c r="CH7" s="759">
        <v>8</v>
      </c>
      <c r="CI7" s="760"/>
      <c r="CJ7" s="760"/>
      <c r="CK7" s="760"/>
      <c r="CL7" s="761"/>
      <c r="CM7" s="759">
        <v>67</v>
      </c>
      <c r="CN7" s="760"/>
      <c r="CO7" s="760"/>
      <c r="CP7" s="760"/>
      <c r="CQ7" s="761"/>
      <c r="CR7" s="759">
        <v>6</v>
      </c>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534</v>
      </c>
      <c r="BT8" s="757"/>
      <c r="BU8" s="757"/>
      <c r="BV8" s="757"/>
      <c r="BW8" s="757"/>
      <c r="BX8" s="757"/>
      <c r="BY8" s="757"/>
      <c r="BZ8" s="757"/>
      <c r="CA8" s="757"/>
      <c r="CB8" s="757"/>
      <c r="CC8" s="757"/>
      <c r="CD8" s="757"/>
      <c r="CE8" s="757"/>
      <c r="CF8" s="757"/>
      <c r="CG8" s="758"/>
      <c r="CH8" s="769">
        <v>3</v>
      </c>
      <c r="CI8" s="770"/>
      <c r="CJ8" s="770"/>
      <c r="CK8" s="770"/>
      <c r="CL8" s="771"/>
      <c r="CM8" s="769">
        <v>68</v>
      </c>
      <c r="CN8" s="770"/>
      <c r="CO8" s="770"/>
      <c r="CP8" s="770"/>
      <c r="CQ8" s="771"/>
      <c r="CR8" s="769">
        <v>13</v>
      </c>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362</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363</v>
      </c>
      <c r="B23" s="778" t="s">
        <v>364</v>
      </c>
      <c r="C23" s="779"/>
      <c r="D23" s="779"/>
      <c r="E23" s="779"/>
      <c r="F23" s="779"/>
      <c r="G23" s="779"/>
      <c r="H23" s="779"/>
      <c r="I23" s="779"/>
      <c r="J23" s="779"/>
      <c r="K23" s="779"/>
      <c r="L23" s="779"/>
      <c r="M23" s="779"/>
      <c r="N23" s="779"/>
      <c r="O23" s="779"/>
      <c r="P23" s="780"/>
      <c r="Q23" s="781">
        <v>3734</v>
      </c>
      <c r="R23" s="782"/>
      <c r="S23" s="782"/>
      <c r="T23" s="782"/>
      <c r="U23" s="782"/>
      <c r="V23" s="782">
        <v>3541</v>
      </c>
      <c r="W23" s="782"/>
      <c r="X23" s="782"/>
      <c r="Y23" s="782"/>
      <c r="Z23" s="782"/>
      <c r="AA23" s="782">
        <v>193</v>
      </c>
      <c r="AB23" s="782"/>
      <c r="AC23" s="782"/>
      <c r="AD23" s="782"/>
      <c r="AE23" s="783"/>
      <c r="AF23" s="784">
        <v>137</v>
      </c>
      <c r="AG23" s="782"/>
      <c r="AH23" s="782"/>
      <c r="AI23" s="782"/>
      <c r="AJ23" s="785"/>
      <c r="AK23" s="786"/>
      <c r="AL23" s="787"/>
      <c r="AM23" s="787"/>
      <c r="AN23" s="787"/>
      <c r="AO23" s="787"/>
      <c r="AP23" s="782">
        <v>3484</v>
      </c>
      <c r="AQ23" s="782"/>
      <c r="AR23" s="782"/>
      <c r="AS23" s="782"/>
      <c r="AT23" s="782"/>
      <c r="AU23" s="788"/>
      <c r="AV23" s="788"/>
      <c r="AW23" s="788"/>
      <c r="AX23" s="788"/>
      <c r="AY23" s="789"/>
      <c r="AZ23" s="797" t="s">
        <v>108</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365</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366</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344</v>
      </c>
      <c r="B26" s="729"/>
      <c r="C26" s="729"/>
      <c r="D26" s="729"/>
      <c r="E26" s="729"/>
      <c r="F26" s="729"/>
      <c r="G26" s="729"/>
      <c r="H26" s="729"/>
      <c r="I26" s="729"/>
      <c r="J26" s="729"/>
      <c r="K26" s="729"/>
      <c r="L26" s="729"/>
      <c r="M26" s="729"/>
      <c r="N26" s="729"/>
      <c r="O26" s="729"/>
      <c r="P26" s="730"/>
      <c r="Q26" s="705" t="s">
        <v>367</v>
      </c>
      <c r="R26" s="706"/>
      <c r="S26" s="706"/>
      <c r="T26" s="706"/>
      <c r="U26" s="707"/>
      <c r="V26" s="705" t="s">
        <v>368</v>
      </c>
      <c r="W26" s="706"/>
      <c r="X26" s="706"/>
      <c r="Y26" s="706"/>
      <c r="Z26" s="707"/>
      <c r="AA26" s="705" t="s">
        <v>369</v>
      </c>
      <c r="AB26" s="706"/>
      <c r="AC26" s="706"/>
      <c r="AD26" s="706"/>
      <c r="AE26" s="706"/>
      <c r="AF26" s="800" t="s">
        <v>370</v>
      </c>
      <c r="AG26" s="801"/>
      <c r="AH26" s="801"/>
      <c r="AI26" s="801"/>
      <c r="AJ26" s="802"/>
      <c r="AK26" s="706" t="s">
        <v>371</v>
      </c>
      <c r="AL26" s="706"/>
      <c r="AM26" s="706"/>
      <c r="AN26" s="706"/>
      <c r="AO26" s="707"/>
      <c r="AP26" s="705" t="s">
        <v>372</v>
      </c>
      <c r="AQ26" s="706"/>
      <c r="AR26" s="706"/>
      <c r="AS26" s="706"/>
      <c r="AT26" s="707"/>
      <c r="AU26" s="705" t="s">
        <v>373</v>
      </c>
      <c r="AV26" s="706"/>
      <c r="AW26" s="706"/>
      <c r="AX26" s="706"/>
      <c r="AY26" s="707"/>
      <c r="AZ26" s="705" t="s">
        <v>374</v>
      </c>
      <c r="BA26" s="706"/>
      <c r="BB26" s="706"/>
      <c r="BC26" s="706"/>
      <c r="BD26" s="707"/>
      <c r="BE26" s="705" t="s">
        <v>351</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375</v>
      </c>
      <c r="C28" s="720"/>
      <c r="D28" s="720"/>
      <c r="E28" s="720"/>
      <c r="F28" s="720"/>
      <c r="G28" s="720"/>
      <c r="H28" s="720"/>
      <c r="I28" s="720"/>
      <c r="J28" s="720"/>
      <c r="K28" s="720"/>
      <c r="L28" s="720"/>
      <c r="M28" s="720"/>
      <c r="N28" s="720"/>
      <c r="O28" s="720"/>
      <c r="P28" s="721"/>
      <c r="Q28" s="810">
        <v>264</v>
      </c>
      <c r="R28" s="811"/>
      <c r="S28" s="811"/>
      <c r="T28" s="811"/>
      <c r="U28" s="811"/>
      <c r="V28" s="811">
        <v>264</v>
      </c>
      <c r="W28" s="811"/>
      <c r="X28" s="811"/>
      <c r="Y28" s="811"/>
      <c r="Z28" s="811"/>
      <c r="AA28" s="811">
        <v>0</v>
      </c>
      <c r="AB28" s="811"/>
      <c r="AC28" s="811"/>
      <c r="AD28" s="811"/>
      <c r="AE28" s="812"/>
      <c r="AF28" s="813" t="s">
        <v>108</v>
      </c>
      <c r="AG28" s="811"/>
      <c r="AH28" s="811"/>
      <c r="AI28" s="811"/>
      <c r="AJ28" s="814"/>
      <c r="AK28" s="815">
        <v>80</v>
      </c>
      <c r="AL28" s="806"/>
      <c r="AM28" s="806"/>
      <c r="AN28" s="806"/>
      <c r="AO28" s="806"/>
      <c r="AP28" s="806">
        <v>3</v>
      </c>
      <c r="AQ28" s="806"/>
      <c r="AR28" s="806"/>
      <c r="AS28" s="806"/>
      <c r="AT28" s="806"/>
      <c r="AU28" s="806">
        <v>1</v>
      </c>
      <c r="AV28" s="806"/>
      <c r="AW28" s="806"/>
      <c r="AX28" s="806"/>
      <c r="AY28" s="806"/>
      <c r="AZ28" s="807" t="s">
        <v>535</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376</v>
      </c>
      <c r="C29" s="744"/>
      <c r="D29" s="744"/>
      <c r="E29" s="744"/>
      <c r="F29" s="744"/>
      <c r="G29" s="744"/>
      <c r="H29" s="744"/>
      <c r="I29" s="744"/>
      <c r="J29" s="744"/>
      <c r="K29" s="744"/>
      <c r="L29" s="744"/>
      <c r="M29" s="744"/>
      <c r="N29" s="744"/>
      <c r="O29" s="744"/>
      <c r="P29" s="745"/>
      <c r="Q29" s="746">
        <v>37</v>
      </c>
      <c r="R29" s="747"/>
      <c r="S29" s="747"/>
      <c r="T29" s="747"/>
      <c r="U29" s="747"/>
      <c r="V29" s="747">
        <v>37</v>
      </c>
      <c r="W29" s="747"/>
      <c r="X29" s="747"/>
      <c r="Y29" s="747"/>
      <c r="Z29" s="747"/>
      <c r="AA29" s="747">
        <v>0</v>
      </c>
      <c r="AB29" s="747"/>
      <c r="AC29" s="747"/>
      <c r="AD29" s="747"/>
      <c r="AE29" s="748"/>
      <c r="AF29" s="749" t="s">
        <v>108</v>
      </c>
      <c r="AG29" s="750"/>
      <c r="AH29" s="750"/>
      <c r="AI29" s="750"/>
      <c r="AJ29" s="751"/>
      <c r="AK29" s="818">
        <v>17</v>
      </c>
      <c r="AL29" s="819"/>
      <c r="AM29" s="819"/>
      <c r="AN29" s="819"/>
      <c r="AO29" s="819"/>
      <c r="AP29" s="819" t="s">
        <v>535</v>
      </c>
      <c r="AQ29" s="819"/>
      <c r="AR29" s="819"/>
      <c r="AS29" s="819"/>
      <c r="AT29" s="819"/>
      <c r="AU29" s="819" t="s">
        <v>535</v>
      </c>
      <c r="AV29" s="819"/>
      <c r="AW29" s="819"/>
      <c r="AX29" s="819"/>
      <c r="AY29" s="819"/>
      <c r="AZ29" s="820" t="s">
        <v>535</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377</v>
      </c>
      <c r="C30" s="744"/>
      <c r="D30" s="744"/>
      <c r="E30" s="744"/>
      <c r="F30" s="744"/>
      <c r="G30" s="744"/>
      <c r="H30" s="744"/>
      <c r="I30" s="744"/>
      <c r="J30" s="744"/>
      <c r="K30" s="744"/>
      <c r="L30" s="744"/>
      <c r="M30" s="744"/>
      <c r="N30" s="744"/>
      <c r="O30" s="744"/>
      <c r="P30" s="745"/>
      <c r="Q30" s="746">
        <v>36</v>
      </c>
      <c r="R30" s="747"/>
      <c r="S30" s="747"/>
      <c r="T30" s="747"/>
      <c r="U30" s="747"/>
      <c r="V30" s="747">
        <v>36</v>
      </c>
      <c r="W30" s="747"/>
      <c r="X30" s="747"/>
      <c r="Y30" s="747"/>
      <c r="Z30" s="747"/>
      <c r="AA30" s="747">
        <v>0</v>
      </c>
      <c r="AB30" s="747"/>
      <c r="AC30" s="747"/>
      <c r="AD30" s="747"/>
      <c r="AE30" s="748"/>
      <c r="AF30" s="749" t="s">
        <v>108</v>
      </c>
      <c r="AG30" s="750"/>
      <c r="AH30" s="750"/>
      <c r="AI30" s="750"/>
      <c r="AJ30" s="751"/>
      <c r="AK30" s="818">
        <v>16</v>
      </c>
      <c r="AL30" s="819"/>
      <c r="AM30" s="819"/>
      <c r="AN30" s="819"/>
      <c r="AO30" s="819"/>
      <c r="AP30" s="819">
        <v>2</v>
      </c>
      <c r="AQ30" s="819"/>
      <c r="AR30" s="819"/>
      <c r="AS30" s="819"/>
      <c r="AT30" s="819"/>
      <c r="AU30" s="819" t="s">
        <v>535</v>
      </c>
      <c r="AV30" s="819"/>
      <c r="AW30" s="819"/>
      <c r="AX30" s="819"/>
      <c r="AY30" s="819"/>
      <c r="AZ30" s="820" t="s">
        <v>535</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378</v>
      </c>
      <c r="C31" s="744"/>
      <c r="D31" s="744"/>
      <c r="E31" s="744"/>
      <c r="F31" s="744"/>
      <c r="G31" s="744"/>
      <c r="H31" s="744"/>
      <c r="I31" s="744"/>
      <c r="J31" s="744"/>
      <c r="K31" s="744"/>
      <c r="L31" s="744"/>
      <c r="M31" s="744"/>
      <c r="N31" s="744"/>
      <c r="O31" s="744"/>
      <c r="P31" s="745"/>
      <c r="Q31" s="746">
        <v>171</v>
      </c>
      <c r="R31" s="747"/>
      <c r="S31" s="747"/>
      <c r="T31" s="747"/>
      <c r="U31" s="747"/>
      <c r="V31" s="747">
        <v>171</v>
      </c>
      <c r="W31" s="747"/>
      <c r="X31" s="747"/>
      <c r="Y31" s="747"/>
      <c r="Z31" s="747"/>
      <c r="AA31" s="747">
        <v>0</v>
      </c>
      <c r="AB31" s="747"/>
      <c r="AC31" s="747"/>
      <c r="AD31" s="747"/>
      <c r="AE31" s="748"/>
      <c r="AF31" s="749" t="s">
        <v>108</v>
      </c>
      <c r="AG31" s="750"/>
      <c r="AH31" s="750"/>
      <c r="AI31" s="750"/>
      <c r="AJ31" s="751"/>
      <c r="AK31" s="818">
        <v>108</v>
      </c>
      <c r="AL31" s="819"/>
      <c r="AM31" s="819"/>
      <c r="AN31" s="819"/>
      <c r="AO31" s="819"/>
      <c r="AP31" s="819">
        <v>551</v>
      </c>
      <c r="AQ31" s="819"/>
      <c r="AR31" s="819"/>
      <c r="AS31" s="819"/>
      <c r="AT31" s="819"/>
      <c r="AU31" s="819">
        <v>276</v>
      </c>
      <c r="AV31" s="819"/>
      <c r="AW31" s="819"/>
      <c r="AX31" s="819"/>
      <c r="AY31" s="819"/>
      <c r="AZ31" s="820" t="s">
        <v>535</v>
      </c>
      <c r="BA31" s="820"/>
      <c r="BB31" s="820"/>
      <c r="BC31" s="820"/>
      <c r="BD31" s="820"/>
      <c r="BE31" s="816" t="s">
        <v>379</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380</v>
      </c>
      <c r="C32" s="744"/>
      <c r="D32" s="744"/>
      <c r="E32" s="744"/>
      <c r="F32" s="744"/>
      <c r="G32" s="744"/>
      <c r="H32" s="744"/>
      <c r="I32" s="744"/>
      <c r="J32" s="744"/>
      <c r="K32" s="744"/>
      <c r="L32" s="744"/>
      <c r="M32" s="744"/>
      <c r="N32" s="744"/>
      <c r="O32" s="744"/>
      <c r="P32" s="745"/>
      <c r="Q32" s="746">
        <v>58</v>
      </c>
      <c r="R32" s="747"/>
      <c r="S32" s="747"/>
      <c r="T32" s="747"/>
      <c r="U32" s="747"/>
      <c r="V32" s="747">
        <v>58</v>
      </c>
      <c r="W32" s="747"/>
      <c r="X32" s="747"/>
      <c r="Y32" s="747"/>
      <c r="Z32" s="747"/>
      <c r="AA32" s="747">
        <v>0</v>
      </c>
      <c r="AB32" s="747"/>
      <c r="AC32" s="747"/>
      <c r="AD32" s="747"/>
      <c r="AE32" s="748"/>
      <c r="AF32" s="749" t="s">
        <v>108</v>
      </c>
      <c r="AG32" s="750"/>
      <c r="AH32" s="750"/>
      <c r="AI32" s="750"/>
      <c r="AJ32" s="751"/>
      <c r="AK32" s="818">
        <v>48</v>
      </c>
      <c r="AL32" s="819"/>
      <c r="AM32" s="819"/>
      <c r="AN32" s="819"/>
      <c r="AO32" s="819"/>
      <c r="AP32" s="819">
        <v>400</v>
      </c>
      <c r="AQ32" s="819"/>
      <c r="AR32" s="819"/>
      <c r="AS32" s="819"/>
      <c r="AT32" s="819"/>
      <c r="AU32" s="819">
        <v>180</v>
      </c>
      <c r="AV32" s="819"/>
      <c r="AW32" s="819"/>
      <c r="AX32" s="819"/>
      <c r="AY32" s="819"/>
      <c r="AZ32" s="820" t="s">
        <v>535</v>
      </c>
      <c r="BA32" s="820"/>
      <c r="BB32" s="820"/>
      <c r="BC32" s="820"/>
      <c r="BD32" s="820"/>
      <c r="BE32" s="816" t="s">
        <v>379</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381</v>
      </c>
      <c r="C33" s="744"/>
      <c r="D33" s="744"/>
      <c r="E33" s="744"/>
      <c r="F33" s="744"/>
      <c r="G33" s="744"/>
      <c r="H33" s="744"/>
      <c r="I33" s="744"/>
      <c r="J33" s="744"/>
      <c r="K33" s="744"/>
      <c r="L33" s="744"/>
      <c r="M33" s="744"/>
      <c r="N33" s="744"/>
      <c r="O33" s="744"/>
      <c r="P33" s="745"/>
      <c r="Q33" s="746">
        <v>117</v>
      </c>
      <c r="R33" s="747"/>
      <c r="S33" s="747"/>
      <c r="T33" s="747"/>
      <c r="U33" s="747"/>
      <c r="V33" s="747">
        <v>117</v>
      </c>
      <c r="W33" s="747"/>
      <c r="X33" s="747"/>
      <c r="Y33" s="747"/>
      <c r="Z33" s="747"/>
      <c r="AA33" s="747">
        <v>0</v>
      </c>
      <c r="AB33" s="747"/>
      <c r="AC33" s="747"/>
      <c r="AD33" s="747"/>
      <c r="AE33" s="748"/>
      <c r="AF33" s="749" t="s">
        <v>108</v>
      </c>
      <c r="AG33" s="750"/>
      <c r="AH33" s="750"/>
      <c r="AI33" s="750"/>
      <c r="AJ33" s="751"/>
      <c r="AK33" s="818">
        <v>29</v>
      </c>
      <c r="AL33" s="819"/>
      <c r="AM33" s="819"/>
      <c r="AN33" s="819"/>
      <c r="AO33" s="819"/>
      <c r="AP33" s="819" t="s">
        <v>535</v>
      </c>
      <c r="AQ33" s="819"/>
      <c r="AR33" s="819"/>
      <c r="AS33" s="819"/>
      <c r="AT33" s="819"/>
      <c r="AU33" s="819" t="s">
        <v>535</v>
      </c>
      <c r="AV33" s="819"/>
      <c r="AW33" s="819"/>
      <c r="AX33" s="819"/>
      <c r="AY33" s="819"/>
      <c r="AZ33" s="820" t="s">
        <v>535</v>
      </c>
      <c r="BA33" s="820"/>
      <c r="BB33" s="820"/>
      <c r="BC33" s="820"/>
      <c r="BD33" s="820"/>
      <c r="BE33" s="816" t="s">
        <v>379</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363</v>
      </c>
      <c r="B63" s="778" t="s">
        <v>383</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t="s">
        <v>108</v>
      </c>
      <c r="AG63" s="830"/>
      <c r="AH63" s="830"/>
      <c r="AI63" s="830"/>
      <c r="AJ63" s="831"/>
      <c r="AK63" s="832"/>
      <c r="AL63" s="827"/>
      <c r="AM63" s="827"/>
      <c r="AN63" s="827"/>
      <c r="AO63" s="827"/>
      <c r="AP63" s="830">
        <v>956</v>
      </c>
      <c r="AQ63" s="830"/>
      <c r="AR63" s="830"/>
      <c r="AS63" s="830"/>
      <c r="AT63" s="830"/>
      <c r="AU63" s="830">
        <v>457</v>
      </c>
      <c r="AV63" s="830"/>
      <c r="AW63" s="830"/>
      <c r="AX63" s="830"/>
      <c r="AY63" s="830"/>
      <c r="AZ63" s="834"/>
      <c r="BA63" s="834"/>
      <c r="BB63" s="834"/>
      <c r="BC63" s="834"/>
      <c r="BD63" s="834"/>
      <c r="BE63" s="835"/>
      <c r="BF63" s="835"/>
      <c r="BG63" s="835"/>
      <c r="BH63" s="835"/>
      <c r="BI63" s="836"/>
      <c r="BJ63" s="837" t="s">
        <v>108</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385</v>
      </c>
      <c r="B66" s="729"/>
      <c r="C66" s="729"/>
      <c r="D66" s="729"/>
      <c r="E66" s="729"/>
      <c r="F66" s="729"/>
      <c r="G66" s="729"/>
      <c r="H66" s="729"/>
      <c r="I66" s="729"/>
      <c r="J66" s="729"/>
      <c r="K66" s="729"/>
      <c r="L66" s="729"/>
      <c r="M66" s="729"/>
      <c r="N66" s="729"/>
      <c r="O66" s="729"/>
      <c r="P66" s="730"/>
      <c r="Q66" s="705" t="s">
        <v>367</v>
      </c>
      <c r="R66" s="706"/>
      <c r="S66" s="706"/>
      <c r="T66" s="706"/>
      <c r="U66" s="707"/>
      <c r="V66" s="705" t="s">
        <v>368</v>
      </c>
      <c r="W66" s="706"/>
      <c r="X66" s="706"/>
      <c r="Y66" s="706"/>
      <c r="Z66" s="707"/>
      <c r="AA66" s="705" t="s">
        <v>369</v>
      </c>
      <c r="AB66" s="706"/>
      <c r="AC66" s="706"/>
      <c r="AD66" s="706"/>
      <c r="AE66" s="707"/>
      <c r="AF66" s="840" t="s">
        <v>370</v>
      </c>
      <c r="AG66" s="801"/>
      <c r="AH66" s="801"/>
      <c r="AI66" s="801"/>
      <c r="AJ66" s="841"/>
      <c r="AK66" s="705" t="s">
        <v>371</v>
      </c>
      <c r="AL66" s="729"/>
      <c r="AM66" s="729"/>
      <c r="AN66" s="729"/>
      <c r="AO66" s="730"/>
      <c r="AP66" s="705" t="s">
        <v>372</v>
      </c>
      <c r="AQ66" s="706"/>
      <c r="AR66" s="706"/>
      <c r="AS66" s="706"/>
      <c r="AT66" s="707"/>
      <c r="AU66" s="705" t="s">
        <v>386</v>
      </c>
      <c r="AV66" s="706"/>
      <c r="AW66" s="706"/>
      <c r="AX66" s="706"/>
      <c r="AY66" s="707"/>
      <c r="AZ66" s="705" t="s">
        <v>351</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536</v>
      </c>
      <c r="C68" s="858"/>
      <c r="D68" s="858"/>
      <c r="E68" s="858"/>
      <c r="F68" s="858"/>
      <c r="G68" s="858"/>
      <c r="H68" s="858"/>
      <c r="I68" s="858"/>
      <c r="J68" s="858"/>
      <c r="K68" s="858"/>
      <c r="L68" s="858"/>
      <c r="M68" s="858"/>
      <c r="N68" s="858"/>
      <c r="O68" s="858"/>
      <c r="P68" s="859"/>
      <c r="Q68" s="860">
        <v>1766</v>
      </c>
      <c r="R68" s="854"/>
      <c r="S68" s="854"/>
      <c r="T68" s="854"/>
      <c r="U68" s="854"/>
      <c r="V68" s="854">
        <v>1695</v>
      </c>
      <c r="W68" s="854"/>
      <c r="X68" s="854"/>
      <c r="Y68" s="854"/>
      <c r="Z68" s="854"/>
      <c r="AA68" s="854">
        <v>71</v>
      </c>
      <c r="AB68" s="854"/>
      <c r="AC68" s="854"/>
      <c r="AD68" s="854"/>
      <c r="AE68" s="854"/>
      <c r="AF68" s="854">
        <v>71</v>
      </c>
      <c r="AG68" s="854"/>
      <c r="AH68" s="854"/>
      <c r="AI68" s="854"/>
      <c r="AJ68" s="854"/>
      <c r="AK68" s="854" t="s">
        <v>541</v>
      </c>
      <c r="AL68" s="854"/>
      <c r="AM68" s="854"/>
      <c r="AN68" s="854"/>
      <c r="AO68" s="854"/>
      <c r="AP68" s="854">
        <v>2382</v>
      </c>
      <c r="AQ68" s="854"/>
      <c r="AR68" s="854"/>
      <c r="AS68" s="854"/>
      <c r="AT68" s="854"/>
      <c r="AU68" s="854" t="s">
        <v>541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537</v>
      </c>
      <c r="C69" s="862"/>
      <c r="D69" s="862"/>
      <c r="E69" s="862"/>
      <c r="F69" s="862"/>
      <c r="G69" s="862"/>
      <c r="H69" s="862"/>
      <c r="I69" s="862"/>
      <c r="J69" s="862"/>
      <c r="K69" s="862"/>
      <c r="L69" s="862"/>
      <c r="M69" s="862"/>
      <c r="N69" s="862"/>
      <c r="O69" s="862"/>
      <c r="P69" s="863"/>
      <c r="Q69" s="864">
        <v>1358</v>
      </c>
      <c r="R69" s="819"/>
      <c r="S69" s="819"/>
      <c r="T69" s="819"/>
      <c r="U69" s="819"/>
      <c r="V69" s="819">
        <v>1328</v>
      </c>
      <c r="W69" s="819"/>
      <c r="X69" s="819"/>
      <c r="Y69" s="819"/>
      <c r="Z69" s="819"/>
      <c r="AA69" s="819">
        <v>30</v>
      </c>
      <c r="AB69" s="819"/>
      <c r="AC69" s="819"/>
      <c r="AD69" s="819"/>
      <c r="AE69" s="819"/>
      <c r="AF69" s="819">
        <v>30</v>
      </c>
      <c r="AG69" s="819"/>
      <c r="AH69" s="819"/>
      <c r="AI69" s="819"/>
      <c r="AJ69" s="819"/>
      <c r="AK69" s="819" t="s">
        <v>542</v>
      </c>
      <c r="AL69" s="819"/>
      <c r="AM69" s="819"/>
      <c r="AN69" s="819"/>
      <c r="AO69" s="819"/>
      <c r="AP69" s="819">
        <v>889</v>
      </c>
      <c r="AQ69" s="819"/>
      <c r="AR69" s="819"/>
      <c r="AS69" s="819"/>
      <c r="AT69" s="819"/>
      <c r="AU69" s="819" t="s">
        <v>541</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538</v>
      </c>
      <c r="C70" s="862"/>
      <c r="D70" s="862"/>
      <c r="E70" s="862"/>
      <c r="F70" s="862"/>
      <c r="G70" s="862"/>
      <c r="H70" s="862"/>
      <c r="I70" s="862"/>
      <c r="J70" s="862"/>
      <c r="K70" s="862"/>
      <c r="L70" s="862"/>
      <c r="M70" s="862"/>
      <c r="N70" s="862"/>
      <c r="O70" s="862"/>
      <c r="P70" s="863"/>
      <c r="Q70" s="864">
        <v>164</v>
      </c>
      <c r="R70" s="819"/>
      <c r="S70" s="819"/>
      <c r="T70" s="819"/>
      <c r="U70" s="819"/>
      <c r="V70" s="819">
        <v>145</v>
      </c>
      <c r="W70" s="819"/>
      <c r="X70" s="819"/>
      <c r="Y70" s="819"/>
      <c r="Z70" s="819"/>
      <c r="AA70" s="819">
        <v>19</v>
      </c>
      <c r="AB70" s="819"/>
      <c r="AC70" s="819"/>
      <c r="AD70" s="819"/>
      <c r="AE70" s="819"/>
      <c r="AF70" s="819">
        <v>19</v>
      </c>
      <c r="AG70" s="819"/>
      <c r="AH70" s="819"/>
      <c r="AI70" s="819"/>
      <c r="AJ70" s="819"/>
      <c r="AK70" s="819" t="s">
        <v>542</v>
      </c>
      <c r="AL70" s="819"/>
      <c r="AM70" s="819"/>
      <c r="AN70" s="819"/>
      <c r="AO70" s="819"/>
      <c r="AP70" s="819" t="s">
        <v>541</v>
      </c>
      <c r="AQ70" s="819"/>
      <c r="AR70" s="819"/>
      <c r="AS70" s="819"/>
      <c r="AT70" s="819"/>
      <c r="AU70" s="819" t="s">
        <v>541</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539</v>
      </c>
      <c r="C71" s="862"/>
      <c r="D71" s="862"/>
      <c r="E71" s="862"/>
      <c r="F71" s="862"/>
      <c r="G71" s="862"/>
      <c r="H71" s="862"/>
      <c r="I71" s="862"/>
      <c r="J71" s="862"/>
      <c r="K71" s="862"/>
      <c r="L71" s="862"/>
      <c r="M71" s="862"/>
      <c r="N71" s="862"/>
      <c r="O71" s="862"/>
      <c r="P71" s="863"/>
      <c r="Q71" s="864">
        <v>96</v>
      </c>
      <c r="R71" s="819"/>
      <c r="S71" s="819"/>
      <c r="T71" s="819"/>
      <c r="U71" s="819"/>
      <c r="V71" s="819">
        <v>92</v>
      </c>
      <c r="W71" s="819"/>
      <c r="X71" s="819"/>
      <c r="Y71" s="819"/>
      <c r="Z71" s="819"/>
      <c r="AA71" s="819">
        <v>4</v>
      </c>
      <c r="AB71" s="819"/>
      <c r="AC71" s="819"/>
      <c r="AD71" s="819"/>
      <c r="AE71" s="819"/>
      <c r="AF71" s="819">
        <v>4</v>
      </c>
      <c r="AG71" s="819"/>
      <c r="AH71" s="819"/>
      <c r="AI71" s="819"/>
      <c r="AJ71" s="819"/>
      <c r="AK71" s="819" t="s">
        <v>542</v>
      </c>
      <c r="AL71" s="819"/>
      <c r="AM71" s="819"/>
      <c r="AN71" s="819"/>
      <c r="AO71" s="819"/>
      <c r="AP71" s="819" t="s">
        <v>543</v>
      </c>
      <c r="AQ71" s="819"/>
      <c r="AR71" s="819"/>
      <c r="AS71" s="819"/>
      <c r="AT71" s="819"/>
      <c r="AU71" s="819" t="s">
        <v>543</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540</v>
      </c>
      <c r="C72" s="862"/>
      <c r="D72" s="862"/>
      <c r="E72" s="862"/>
      <c r="F72" s="862"/>
      <c r="G72" s="862"/>
      <c r="H72" s="862"/>
      <c r="I72" s="862"/>
      <c r="J72" s="862"/>
      <c r="K72" s="862"/>
      <c r="L72" s="862"/>
      <c r="M72" s="862"/>
      <c r="N72" s="862"/>
      <c r="O72" s="862"/>
      <c r="P72" s="863"/>
      <c r="Q72" s="864">
        <v>12</v>
      </c>
      <c r="R72" s="819"/>
      <c r="S72" s="819"/>
      <c r="T72" s="819"/>
      <c r="U72" s="819"/>
      <c r="V72" s="819">
        <v>12</v>
      </c>
      <c r="W72" s="819"/>
      <c r="X72" s="819"/>
      <c r="Y72" s="819"/>
      <c r="Z72" s="819"/>
      <c r="AA72" s="819" t="s">
        <v>541</v>
      </c>
      <c r="AB72" s="819"/>
      <c r="AC72" s="819"/>
      <c r="AD72" s="819"/>
      <c r="AE72" s="819"/>
      <c r="AF72" s="819" t="s">
        <v>541</v>
      </c>
      <c r="AG72" s="819"/>
      <c r="AH72" s="819"/>
      <c r="AI72" s="819"/>
      <c r="AJ72" s="819"/>
      <c r="AK72" s="819" t="s">
        <v>542</v>
      </c>
      <c r="AL72" s="819"/>
      <c r="AM72" s="819"/>
      <c r="AN72" s="819"/>
      <c r="AO72" s="819"/>
      <c r="AP72" s="819" t="s">
        <v>541</v>
      </c>
      <c r="AQ72" s="819"/>
      <c r="AR72" s="819"/>
      <c r="AS72" s="819"/>
      <c r="AT72" s="819"/>
      <c r="AU72" s="819" t="s">
        <v>541</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363</v>
      </c>
      <c r="B88" s="778" t="s">
        <v>387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124</v>
      </c>
      <c r="AG88" s="830"/>
      <c r="AH88" s="830"/>
      <c r="AI88" s="830"/>
      <c r="AJ88" s="830"/>
      <c r="AK88" s="827"/>
      <c r="AL88" s="827"/>
      <c r="AM88" s="827"/>
      <c r="AN88" s="827"/>
      <c r="AO88" s="827"/>
      <c r="AP88" s="830">
        <v>3271</v>
      </c>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78" t="s">
        <v>388</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19</v>
      </c>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389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396</v>
      </c>
      <c r="AB109" s="883"/>
      <c r="AC109" s="883"/>
      <c r="AD109" s="883"/>
      <c r="AE109" s="884"/>
      <c r="AF109" s="882" t="s">
        <v>284</v>
      </c>
      <c r="AG109" s="883"/>
      <c r="AH109" s="883"/>
      <c r="AI109" s="883"/>
      <c r="AJ109" s="884"/>
      <c r="AK109" s="882" t="s">
        <v>283</v>
      </c>
      <c r="AL109" s="883"/>
      <c r="AM109" s="883"/>
      <c r="AN109" s="883"/>
      <c r="AO109" s="884"/>
      <c r="AP109" s="882" t="s">
        <v>397</v>
      </c>
      <c r="AQ109" s="883"/>
      <c r="AR109" s="883"/>
      <c r="AS109" s="883"/>
      <c r="AT109" s="885"/>
      <c r="AU109" s="904" t="s">
        <v>395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396</v>
      </c>
      <c r="BR109" s="883"/>
      <c r="BS109" s="883"/>
      <c r="BT109" s="883"/>
      <c r="BU109" s="884"/>
      <c r="BV109" s="882" t="s">
        <v>284</v>
      </c>
      <c r="BW109" s="883"/>
      <c r="BX109" s="883"/>
      <c r="BY109" s="883"/>
      <c r="BZ109" s="884"/>
      <c r="CA109" s="882" t="s">
        <v>283</v>
      </c>
      <c r="CB109" s="883"/>
      <c r="CC109" s="883"/>
      <c r="CD109" s="883"/>
      <c r="CE109" s="884"/>
      <c r="CF109" s="905" t="s">
        <v>397</v>
      </c>
      <c r="CG109" s="905"/>
      <c r="CH109" s="905"/>
      <c r="CI109" s="905"/>
      <c r="CJ109" s="905"/>
      <c r="CK109" s="882" t="s">
        <v>398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396</v>
      </c>
      <c r="DH109" s="883"/>
      <c r="DI109" s="883"/>
      <c r="DJ109" s="883"/>
      <c r="DK109" s="884"/>
      <c r="DL109" s="882" t="s">
        <v>284</v>
      </c>
      <c r="DM109" s="883"/>
      <c r="DN109" s="883"/>
      <c r="DO109" s="883"/>
      <c r="DP109" s="884"/>
      <c r="DQ109" s="882" t="s">
        <v>283</v>
      </c>
      <c r="DR109" s="883"/>
      <c r="DS109" s="883"/>
      <c r="DT109" s="883"/>
      <c r="DU109" s="884"/>
      <c r="DV109" s="882" t="s">
        <v>397</v>
      </c>
      <c r="DW109" s="883"/>
      <c r="DX109" s="883"/>
      <c r="DY109" s="883"/>
      <c r="DZ109" s="885"/>
    </row>
    <row r="110" spans="1:131" s="197" customFormat="1" ht="26.25" customHeight="1" x14ac:dyDescent="0.15">
      <c r="A110" s="886" t="s">
        <v>399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301419</v>
      </c>
      <c r="AB110" s="890"/>
      <c r="AC110" s="890"/>
      <c r="AD110" s="890"/>
      <c r="AE110" s="891"/>
      <c r="AF110" s="892">
        <v>334744</v>
      </c>
      <c r="AG110" s="890"/>
      <c r="AH110" s="890"/>
      <c r="AI110" s="890"/>
      <c r="AJ110" s="891"/>
      <c r="AK110" s="892">
        <v>336260</v>
      </c>
      <c r="AL110" s="890"/>
      <c r="AM110" s="890"/>
      <c r="AN110" s="890"/>
      <c r="AO110" s="891"/>
      <c r="AP110" s="893">
        <v>21.1</v>
      </c>
      <c r="AQ110" s="894"/>
      <c r="AR110" s="894"/>
      <c r="AS110" s="894"/>
      <c r="AT110" s="895"/>
      <c r="AU110" s="896" t="s">
        <v>60</v>
      </c>
      <c r="AV110" s="897"/>
      <c r="AW110" s="897"/>
      <c r="AX110" s="897"/>
      <c r="AY110" s="898"/>
      <c r="AZ110" s="940" t="s">
        <v>400</v>
      </c>
      <c r="BA110" s="887"/>
      <c r="BB110" s="887"/>
      <c r="BC110" s="887"/>
      <c r="BD110" s="887"/>
      <c r="BE110" s="887"/>
      <c r="BF110" s="887"/>
      <c r="BG110" s="887"/>
      <c r="BH110" s="887"/>
      <c r="BI110" s="887"/>
      <c r="BJ110" s="887"/>
      <c r="BK110" s="887"/>
      <c r="BL110" s="887"/>
      <c r="BM110" s="887"/>
      <c r="BN110" s="887"/>
      <c r="BO110" s="887"/>
      <c r="BP110" s="888"/>
      <c r="BQ110" s="926">
        <v>2959187</v>
      </c>
      <c r="BR110" s="927"/>
      <c r="BS110" s="927"/>
      <c r="BT110" s="927"/>
      <c r="BU110" s="927"/>
      <c r="BV110" s="927">
        <v>2973915</v>
      </c>
      <c r="BW110" s="927"/>
      <c r="BX110" s="927"/>
      <c r="BY110" s="927"/>
      <c r="BZ110" s="927"/>
      <c r="CA110" s="927">
        <v>3484492</v>
      </c>
      <c r="CB110" s="927"/>
      <c r="CC110" s="927"/>
      <c r="CD110" s="927"/>
      <c r="CE110" s="927"/>
      <c r="CF110" s="941">
        <v>218.2</v>
      </c>
      <c r="CG110" s="942"/>
      <c r="CH110" s="942"/>
      <c r="CI110" s="942"/>
      <c r="CJ110" s="942"/>
      <c r="CK110" s="943" t="s">
        <v>401</v>
      </c>
      <c r="CL110" s="944"/>
      <c r="CM110" s="923" t="s">
        <v>402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403</v>
      </c>
      <c r="DH110" s="927"/>
      <c r="DI110" s="927"/>
      <c r="DJ110" s="927"/>
      <c r="DK110" s="927"/>
      <c r="DL110" s="927" t="s">
        <v>403</v>
      </c>
      <c r="DM110" s="927"/>
      <c r="DN110" s="927"/>
      <c r="DO110" s="927"/>
      <c r="DP110" s="927"/>
      <c r="DQ110" s="927" t="s">
        <v>403</v>
      </c>
      <c r="DR110" s="927"/>
      <c r="DS110" s="927"/>
      <c r="DT110" s="927"/>
      <c r="DU110" s="927"/>
      <c r="DV110" s="928" t="s">
        <v>403</v>
      </c>
      <c r="DW110" s="928"/>
      <c r="DX110" s="928"/>
      <c r="DY110" s="928"/>
      <c r="DZ110" s="929"/>
    </row>
    <row r="111" spans="1:131" s="197" customFormat="1" ht="26.25" customHeight="1" x14ac:dyDescent="0.15">
      <c r="A111" s="930" t="s">
        <v>404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403</v>
      </c>
      <c r="AB111" s="934"/>
      <c r="AC111" s="934"/>
      <c r="AD111" s="934"/>
      <c r="AE111" s="935"/>
      <c r="AF111" s="936" t="s">
        <v>403</v>
      </c>
      <c r="AG111" s="934"/>
      <c r="AH111" s="934"/>
      <c r="AI111" s="934"/>
      <c r="AJ111" s="935"/>
      <c r="AK111" s="936" t="s">
        <v>403</v>
      </c>
      <c r="AL111" s="934"/>
      <c r="AM111" s="934"/>
      <c r="AN111" s="934"/>
      <c r="AO111" s="935"/>
      <c r="AP111" s="937" t="s">
        <v>403</v>
      </c>
      <c r="AQ111" s="938"/>
      <c r="AR111" s="938"/>
      <c r="AS111" s="938"/>
      <c r="AT111" s="939"/>
      <c r="AU111" s="899"/>
      <c r="AV111" s="900"/>
      <c r="AW111" s="900"/>
      <c r="AX111" s="900"/>
      <c r="AY111" s="901"/>
      <c r="AZ111" s="949" t="s">
        <v>405</v>
      </c>
      <c r="BA111" s="950"/>
      <c r="BB111" s="950"/>
      <c r="BC111" s="950"/>
      <c r="BD111" s="950"/>
      <c r="BE111" s="950"/>
      <c r="BF111" s="950"/>
      <c r="BG111" s="950"/>
      <c r="BH111" s="950"/>
      <c r="BI111" s="950"/>
      <c r="BJ111" s="950"/>
      <c r="BK111" s="950"/>
      <c r="BL111" s="950"/>
      <c r="BM111" s="950"/>
      <c r="BN111" s="950"/>
      <c r="BO111" s="950"/>
      <c r="BP111" s="951"/>
      <c r="BQ111" s="919" t="s">
        <v>406</v>
      </c>
      <c r="BR111" s="920"/>
      <c r="BS111" s="920"/>
      <c r="BT111" s="920"/>
      <c r="BU111" s="920"/>
      <c r="BV111" s="920" t="s">
        <v>406</v>
      </c>
      <c r="BW111" s="920"/>
      <c r="BX111" s="920"/>
      <c r="BY111" s="920"/>
      <c r="BZ111" s="920"/>
      <c r="CA111" s="920" t="s">
        <v>406</v>
      </c>
      <c r="CB111" s="920"/>
      <c r="CC111" s="920"/>
      <c r="CD111" s="920"/>
      <c r="CE111" s="920"/>
      <c r="CF111" s="914" t="s">
        <v>406</v>
      </c>
      <c r="CG111" s="915"/>
      <c r="CH111" s="915"/>
      <c r="CI111" s="915"/>
      <c r="CJ111" s="915"/>
      <c r="CK111" s="945"/>
      <c r="CL111" s="946"/>
      <c r="CM111" s="916" t="s">
        <v>407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406</v>
      </c>
      <c r="DH111" s="920"/>
      <c r="DI111" s="920"/>
      <c r="DJ111" s="920"/>
      <c r="DK111" s="920"/>
      <c r="DL111" s="920" t="s">
        <v>406</v>
      </c>
      <c r="DM111" s="920"/>
      <c r="DN111" s="920"/>
      <c r="DO111" s="920"/>
      <c r="DP111" s="920"/>
      <c r="DQ111" s="920" t="s">
        <v>406</v>
      </c>
      <c r="DR111" s="920"/>
      <c r="DS111" s="920"/>
      <c r="DT111" s="920"/>
      <c r="DU111" s="920"/>
      <c r="DV111" s="921" t="s">
        <v>406</v>
      </c>
      <c r="DW111" s="921"/>
      <c r="DX111" s="921"/>
      <c r="DY111" s="921"/>
      <c r="DZ111" s="922"/>
    </row>
    <row r="112" spans="1:131" s="197" customFormat="1" ht="26.25" customHeight="1" x14ac:dyDescent="0.15">
      <c r="A112" s="952" t="s">
        <v>408</v>
      </c>
      <c r="B112" s="953"/>
      <c r="C112" s="950" t="s">
        <v>409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406</v>
      </c>
      <c r="AB112" s="959"/>
      <c r="AC112" s="959"/>
      <c r="AD112" s="959"/>
      <c r="AE112" s="960"/>
      <c r="AF112" s="961" t="s">
        <v>406</v>
      </c>
      <c r="AG112" s="959"/>
      <c r="AH112" s="959"/>
      <c r="AI112" s="959"/>
      <c r="AJ112" s="960"/>
      <c r="AK112" s="961" t="s">
        <v>406</v>
      </c>
      <c r="AL112" s="959"/>
      <c r="AM112" s="959"/>
      <c r="AN112" s="959"/>
      <c r="AO112" s="960"/>
      <c r="AP112" s="962" t="s">
        <v>406</v>
      </c>
      <c r="AQ112" s="963"/>
      <c r="AR112" s="963"/>
      <c r="AS112" s="963"/>
      <c r="AT112" s="964"/>
      <c r="AU112" s="899"/>
      <c r="AV112" s="900"/>
      <c r="AW112" s="900"/>
      <c r="AX112" s="900"/>
      <c r="AY112" s="901"/>
      <c r="AZ112" s="949" t="s">
        <v>410</v>
      </c>
      <c r="BA112" s="950"/>
      <c r="BB112" s="950"/>
      <c r="BC112" s="950"/>
      <c r="BD112" s="950"/>
      <c r="BE112" s="950"/>
      <c r="BF112" s="950"/>
      <c r="BG112" s="950"/>
      <c r="BH112" s="950"/>
      <c r="BI112" s="950"/>
      <c r="BJ112" s="950"/>
      <c r="BK112" s="950"/>
      <c r="BL112" s="950"/>
      <c r="BM112" s="950"/>
      <c r="BN112" s="950"/>
      <c r="BO112" s="950"/>
      <c r="BP112" s="951"/>
      <c r="BQ112" s="919">
        <v>891141</v>
      </c>
      <c r="BR112" s="920"/>
      <c r="BS112" s="920"/>
      <c r="BT112" s="920"/>
      <c r="BU112" s="920"/>
      <c r="BV112" s="920">
        <v>867219</v>
      </c>
      <c r="BW112" s="920"/>
      <c r="BX112" s="920"/>
      <c r="BY112" s="920"/>
      <c r="BZ112" s="920"/>
      <c r="CA112" s="920">
        <v>795327</v>
      </c>
      <c r="CB112" s="920"/>
      <c r="CC112" s="920"/>
      <c r="CD112" s="920"/>
      <c r="CE112" s="920"/>
      <c r="CF112" s="914">
        <v>49.8</v>
      </c>
      <c r="CG112" s="915"/>
      <c r="CH112" s="915"/>
      <c r="CI112" s="915"/>
      <c r="CJ112" s="915"/>
      <c r="CK112" s="945"/>
      <c r="CL112" s="946"/>
      <c r="CM112" s="916" t="s">
        <v>411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406</v>
      </c>
      <c r="DH112" s="920"/>
      <c r="DI112" s="920"/>
      <c r="DJ112" s="920"/>
      <c r="DK112" s="920"/>
      <c r="DL112" s="920" t="s">
        <v>406</v>
      </c>
      <c r="DM112" s="920"/>
      <c r="DN112" s="920"/>
      <c r="DO112" s="920"/>
      <c r="DP112" s="920"/>
      <c r="DQ112" s="920" t="s">
        <v>406</v>
      </c>
      <c r="DR112" s="920"/>
      <c r="DS112" s="920"/>
      <c r="DT112" s="920"/>
      <c r="DU112" s="920"/>
      <c r="DV112" s="921" t="s">
        <v>406</v>
      </c>
      <c r="DW112" s="921"/>
      <c r="DX112" s="921"/>
      <c r="DY112" s="921"/>
      <c r="DZ112" s="922"/>
    </row>
    <row r="113" spans="1:130" s="197" customFormat="1" ht="26.25" customHeight="1" x14ac:dyDescent="0.15">
      <c r="A113" s="954"/>
      <c r="B113" s="955"/>
      <c r="C113" s="950" t="s">
        <v>412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129851</v>
      </c>
      <c r="AB113" s="934"/>
      <c r="AC113" s="934"/>
      <c r="AD113" s="934"/>
      <c r="AE113" s="935"/>
      <c r="AF113" s="936">
        <v>127367</v>
      </c>
      <c r="AG113" s="934"/>
      <c r="AH113" s="934"/>
      <c r="AI113" s="934"/>
      <c r="AJ113" s="935"/>
      <c r="AK113" s="936">
        <v>122971</v>
      </c>
      <c r="AL113" s="934"/>
      <c r="AM113" s="934"/>
      <c r="AN113" s="934"/>
      <c r="AO113" s="935"/>
      <c r="AP113" s="937">
        <v>7.7</v>
      </c>
      <c r="AQ113" s="938"/>
      <c r="AR113" s="938"/>
      <c r="AS113" s="938"/>
      <c r="AT113" s="939"/>
      <c r="AU113" s="899"/>
      <c r="AV113" s="900"/>
      <c r="AW113" s="900"/>
      <c r="AX113" s="900"/>
      <c r="AY113" s="901"/>
      <c r="AZ113" s="949" t="s">
        <v>413</v>
      </c>
      <c r="BA113" s="950"/>
      <c r="BB113" s="950"/>
      <c r="BC113" s="950"/>
      <c r="BD113" s="950"/>
      <c r="BE113" s="950"/>
      <c r="BF113" s="950"/>
      <c r="BG113" s="950"/>
      <c r="BH113" s="950"/>
      <c r="BI113" s="950"/>
      <c r="BJ113" s="950"/>
      <c r="BK113" s="950"/>
      <c r="BL113" s="950"/>
      <c r="BM113" s="950"/>
      <c r="BN113" s="950"/>
      <c r="BO113" s="950"/>
      <c r="BP113" s="951"/>
      <c r="BQ113" s="919">
        <v>106765</v>
      </c>
      <c r="BR113" s="920"/>
      <c r="BS113" s="920"/>
      <c r="BT113" s="920"/>
      <c r="BU113" s="920"/>
      <c r="BV113" s="920">
        <v>100951</v>
      </c>
      <c r="BW113" s="920"/>
      <c r="BX113" s="920"/>
      <c r="BY113" s="920"/>
      <c r="BZ113" s="920"/>
      <c r="CA113" s="920">
        <v>113858</v>
      </c>
      <c r="CB113" s="920"/>
      <c r="CC113" s="920"/>
      <c r="CD113" s="920"/>
      <c r="CE113" s="920"/>
      <c r="CF113" s="914">
        <v>7.1</v>
      </c>
      <c r="CG113" s="915"/>
      <c r="CH113" s="915"/>
      <c r="CI113" s="915"/>
      <c r="CJ113" s="915"/>
      <c r="CK113" s="945"/>
      <c r="CL113" s="946"/>
      <c r="CM113" s="916" t="s">
        <v>414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406</v>
      </c>
      <c r="DH113" s="959"/>
      <c r="DI113" s="959"/>
      <c r="DJ113" s="959"/>
      <c r="DK113" s="960"/>
      <c r="DL113" s="961" t="s">
        <v>406</v>
      </c>
      <c r="DM113" s="959"/>
      <c r="DN113" s="959"/>
      <c r="DO113" s="959"/>
      <c r="DP113" s="960"/>
      <c r="DQ113" s="961" t="s">
        <v>406</v>
      </c>
      <c r="DR113" s="959"/>
      <c r="DS113" s="959"/>
      <c r="DT113" s="959"/>
      <c r="DU113" s="960"/>
      <c r="DV113" s="962" t="s">
        <v>406</v>
      </c>
      <c r="DW113" s="963"/>
      <c r="DX113" s="963"/>
      <c r="DY113" s="963"/>
      <c r="DZ113" s="964"/>
    </row>
    <row r="114" spans="1:130" s="197" customFormat="1" ht="26.25" customHeight="1" x14ac:dyDescent="0.15">
      <c r="A114" s="954"/>
      <c r="B114" s="955"/>
      <c r="C114" s="950" t="s">
        <v>415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6619</v>
      </c>
      <c r="AB114" s="959"/>
      <c r="AC114" s="959"/>
      <c r="AD114" s="959"/>
      <c r="AE114" s="960"/>
      <c r="AF114" s="961">
        <v>6707</v>
      </c>
      <c r="AG114" s="959"/>
      <c r="AH114" s="959"/>
      <c r="AI114" s="959"/>
      <c r="AJ114" s="960"/>
      <c r="AK114" s="961">
        <v>14388</v>
      </c>
      <c r="AL114" s="959"/>
      <c r="AM114" s="959"/>
      <c r="AN114" s="959"/>
      <c r="AO114" s="960"/>
      <c r="AP114" s="962">
        <v>0.9</v>
      </c>
      <c r="AQ114" s="963"/>
      <c r="AR114" s="963"/>
      <c r="AS114" s="963"/>
      <c r="AT114" s="964"/>
      <c r="AU114" s="899"/>
      <c r="AV114" s="900"/>
      <c r="AW114" s="900"/>
      <c r="AX114" s="900"/>
      <c r="AY114" s="901"/>
      <c r="AZ114" s="949" t="s">
        <v>416</v>
      </c>
      <c r="BA114" s="950"/>
      <c r="BB114" s="950"/>
      <c r="BC114" s="950"/>
      <c r="BD114" s="950"/>
      <c r="BE114" s="950"/>
      <c r="BF114" s="950"/>
      <c r="BG114" s="950"/>
      <c r="BH114" s="950"/>
      <c r="BI114" s="950"/>
      <c r="BJ114" s="950"/>
      <c r="BK114" s="950"/>
      <c r="BL114" s="950"/>
      <c r="BM114" s="950"/>
      <c r="BN114" s="950"/>
      <c r="BO114" s="950"/>
      <c r="BP114" s="951"/>
      <c r="BQ114" s="919">
        <v>789911</v>
      </c>
      <c r="BR114" s="920"/>
      <c r="BS114" s="920"/>
      <c r="BT114" s="920"/>
      <c r="BU114" s="920"/>
      <c r="BV114" s="920">
        <v>763798</v>
      </c>
      <c r="BW114" s="920"/>
      <c r="BX114" s="920"/>
      <c r="BY114" s="920"/>
      <c r="BZ114" s="920"/>
      <c r="CA114" s="920">
        <v>686893</v>
      </c>
      <c r="CB114" s="920"/>
      <c r="CC114" s="920"/>
      <c r="CD114" s="920"/>
      <c r="CE114" s="920"/>
      <c r="CF114" s="914">
        <v>43</v>
      </c>
      <c r="CG114" s="915"/>
      <c r="CH114" s="915"/>
      <c r="CI114" s="915"/>
      <c r="CJ114" s="915"/>
      <c r="CK114" s="945"/>
      <c r="CL114" s="946"/>
      <c r="CM114" s="916" t="s">
        <v>417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406</v>
      </c>
      <c r="DH114" s="959"/>
      <c r="DI114" s="959"/>
      <c r="DJ114" s="959"/>
      <c r="DK114" s="960"/>
      <c r="DL114" s="961" t="s">
        <v>406</v>
      </c>
      <c r="DM114" s="959"/>
      <c r="DN114" s="959"/>
      <c r="DO114" s="959"/>
      <c r="DP114" s="960"/>
      <c r="DQ114" s="961" t="s">
        <v>406</v>
      </c>
      <c r="DR114" s="959"/>
      <c r="DS114" s="959"/>
      <c r="DT114" s="959"/>
      <c r="DU114" s="960"/>
      <c r="DV114" s="962" t="s">
        <v>406</v>
      </c>
      <c r="DW114" s="963"/>
      <c r="DX114" s="963"/>
      <c r="DY114" s="963"/>
      <c r="DZ114" s="964"/>
    </row>
    <row r="115" spans="1:130" s="197" customFormat="1" ht="26.25" customHeight="1" x14ac:dyDescent="0.15">
      <c r="A115" s="954"/>
      <c r="B115" s="955"/>
      <c r="C115" s="950" t="s">
        <v>418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4218</v>
      </c>
      <c r="AB115" s="934"/>
      <c r="AC115" s="934"/>
      <c r="AD115" s="934"/>
      <c r="AE115" s="935"/>
      <c r="AF115" s="936">
        <v>21409</v>
      </c>
      <c r="AG115" s="934"/>
      <c r="AH115" s="934"/>
      <c r="AI115" s="934"/>
      <c r="AJ115" s="935"/>
      <c r="AK115" s="936">
        <v>20979</v>
      </c>
      <c r="AL115" s="934"/>
      <c r="AM115" s="934"/>
      <c r="AN115" s="934"/>
      <c r="AO115" s="935"/>
      <c r="AP115" s="937">
        <v>1.3</v>
      </c>
      <c r="AQ115" s="938"/>
      <c r="AR115" s="938"/>
      <c r="AS115" s="938"/>
      <c r="AT115" s="939"/>
      <c r="AU115" s="899"/>
      <c r="AV115" s="900"/>
      <c r="AW115" s="900"/>
      <c r="AX115" s="900"/>
      <c r="AY115" s="901"/>
      <c r="AZ115" s="949" t="s">
        <v>419</v>
      </c>
      <c r="BA115" s="950"/>
      <c r="BB115" s="950"/>
      <c r="BC115" s="950"/>
      <c r="BD115" s="950"/>
      <c r="BE115" s="950"/>
      <c r="BF115" s="950"/>
      <c r="BG115" s="950"/>
      <c r="BH115" s="950"/>
      <c r="BI115" s="950"/>
      <c r="BJ115" s="950"/>
      <c r="BK115" s="950"/>
      <c r="BL115" s="950"/>
      <c r="BM115" s="950"/>
      <c r="BN115" s="950"/>
      <c r="BO115" s="950"/>
      <c r="BP115" s="951"/>
      <c r="BQ115" s="919" t="s">
        <v>406</v>
      </c>
      <c r="BR115" s="920"/>
      <c r="BS115" s="920"/>
      <c r="BT115" s="920"/>
      <c r="BU115" s="920"/>
      <c r="BV115" s="920" t="s">
        <v>406</v>
      </c>
      <c r="BW115" s="920"/>
      <c r="BX115" s="920"/>
      <c r="BY115" s="920"/>
      <c r="BZ115" s="920"/>
      <c r="CA115" s="920" t="s">
        <v>406</v>
      </c>
      <c r="CB115" s="920"/>
      <c r="CC115" s="920"/>
      <c r="CD115" s="920"/>
      <c r="CE115" s="920"/>
      <c r="CF115" s="914" t="s">
        <v>406</v>
      </c>
      <c r="CG115" s="915"/>
      <c r="CH115" s="915"/>
      <c r="CI115" s="915"/>
      <c r="CJ115" s="915"/>
      <c r="CK115" s="945"/>
      <c r="CL115" s="946"/>
      <c r="CM115" s="949" t="s">
        <v>420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406</v>
      </c>
      <c r="DH115" s="959"/>
      <c r="DI115" s="959"/>
      <c r="DJ115" s="959"/>
      <c r="DK115" s="960"/>
      <c r="DL115" s="961" t="s">
        <v>406</v>
      </c>
      <c r="DM115" s="959"/>
      <c r="DN115" s="959"/>
      <c r="DO115" s="959"/>
      <c r="DP115" s="960"/>
      <c r="DQ115" s="961" t="s">
        <v>406</v>
      </c>
      <c r="DR115" s="959"/>
      <c r="DS115" s="959"/>
      <c r="DT115" s="959"/>
      <c r="DU115" s="960"/>
      <c r="DV115" s="962" t="s">
        <v>406</v>
      </c>
      <c r="DW115" s="963"/>
      <c r="DX115" s="963"/>
      <c r="DY115" s="963"/>
      <c r="DZ115" s="964"/>
    </row>
    <row r="116" spans="1:130" s="197" customFormat="1" ht="26.25" customHeight="1" x14ac:dyDescent="0.15">
      <c r="A116" s="956"/>
      <c r="B116" s="957"/>
      <c r="C116" s="971" t="s">
        <v>421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149</v>
      </c>
      <c r="AB116" s="959"/>
      <c r="AC116" s="959"/>
      <c r="AD116" s="959"/>
      <c r="AE116" s="960"/>
      <c r="AF116" s="961">
        <v>70</v>
      </c>
      <c r="AG116" s="959"/>
      <c r="AH116" s="959"/>
      <c r="AI116" s="959"/>
      <c r="AJ116" s="960"/>
      <c r="AK116" s="961">
        <v>134</v>
      </c>
      <c r="AL116" s="959"/>
      <c r="AM116" s="959"/>
      <c r="AN116" s="959"/>
      <c r="AO116" s="960"/>
      <c r="AP116" s="962">
        <v>0</v>
      </c>
      <c r="AQ116" s="963"/>
      <c r="AR116" s="963"/>
      <c r="AS116" s="963"/>
      <c r="AT116" s="964"/>
      <c r="AU116" s="899"/>
      <c r="AV116" s="900"/>
      <c r="AW116" s="900"/>
      <c r="AX116" s="900"/>
      <c r="AY116" s="901"/>
      <c r="AZ116" s="949" t="s">
        <v>422</v>
      </c>
      <c r="BA116" s="950"/>
      <c r="BB116" s="950"/>
      <c r="BC116" s="950"/>
      <c r="BD116" s="950"/>
      <c r="BE116" s="950"/>
      <c r="BF116" s="950"/>
      <c r="BG116" s="950"/>
      <c r="BH116" s="950"/>
      <c r="BI116" s="950"/>
      <c r="BJ116" s="950"/>
      <c r="BK116" s="950"/>
      <c r="BL116" s="950"/>
      <c r="BM116" s="950"/>
      <c r="BN116" s="950"/>
      <c r="BO116" s="950"/>
      <c r="BP116" s="951"/>
      <c r="BQ116" s="919" t="s">
        <v>406</v>
      </c>
      <c r="BR116" s="920"/>
      <c r="BS116" s="920"/>
      <c r="BT116" s="920"/>
      <c r="BU116" s="920"/>
      <c r="BV116" s="920" t="s">
        <v>406</v>
      </c>
      <c r="BW116" s="920"/>
      <c r="BX116" s="920"/>
      <c r="BY116" s="920"/>
      <c r="BZ116" s="920"/>
      <c r="CA116" s="920" t="s">
        <v>406</v>
      </c>
      <c r="CB116" s="920"/>
      <c r="CC116" s="920"/>
      <c r="CD116" s="920"/>
      <c r="CE116" s="920"/>
      <c r="CF116" s="914" t="s">
        <v>406</v>
      </c>
      <c r="CG116" s="915"/>
      <c r="CH116" s="915"/>
      <c r="CI116" s="915"/>
      <c r="CJ116" s="915"/>
      <c r="CK116" s="945"/>
      <c r="CL116" s="946"/>
      <c r="CM116" s="916" t="s">
        <v>423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406</v>
      </c>
      <c r="DH116" s="959"/>
      <c r="DI116" s="959"/>
      <c r="DJ116" s="959"/>
      <c r="DK116" s="960"/>
      <c r="DL116" s="961" t="s">
        <v>406</v>
      </c>
      <c r="DM116" s="959"/>
      <c r="DN116" s="959"/>
      <c r="DO116" s="959"/>
      <c r="DP116" s="960"/>
      <c r="DQ116" s="961" t="s">
        <v>406</v>
      </c>
      <c r="DR116" s="959"/>
      <c r="DS116" s="959"/>
      <c r="DT116" s="959"/>
      <c r="DU116" s="960"/>
      <c r="DV116" s="962" t="s">
        <v>406</v>
      </c>
      <c r="DW116" s="963"/>
      <c r="DX116" s="963"/>
      <c r="DY116" s="963"/>
      <c r="DZ116" s="964"/>
    </row>
    <row r="117" spans="1:130" s="197" customFormat="1" ht="26.25" customHeight="1" x14ac:dyDescent="0.15">
      <c r="A117" s="904" t="s">
        <v>167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424</v>
      </c>
      <c r="Z117" s="884"/>
      <c r="AA117" s="996">
        <v>442256</v>
      </c>
      <c r="AB117" s="966"/>
      <c r="AC117" s="966"/>
      <c r="AD117" s="966"/>
      <c r="AE117" s="967"/>
      <c r="AF117" s="965">
        <v>490297</v>
      </c>
      <c r="AG117" s="966"/>
      <c r="AH117" s="966"/>
      <c r="AI117" s="966"/>
      <c r="AJ117" s="967"/>
      <c r="AK117" s="965">
        <v>494732</v>
      </c>
      <c r="AL117" s="966"/>
      <c r="AM117" s="966"/>
      <c r="AN117" s="966"/>
      <c r="AO117" s="967"/>
      <c r="AP117" s="968"/>
      <c r="AQ117" s="969"/>
      <c r="AR117" s="969"/>
      <c r="AS117" s="969"/>
      <c r="AT117" s="970"/>
      <c r="AU117" s="899"/>
      <c r="AV117" s="900"/>
      <c r="AW117" s="900"/>
      <c r="AX117" s="900"/>
      <c r="AY117" s="901"/>
      <c r="AZ117" s="995" t="s">
        <v>425</v>
      </c>
      <c r="BA117" s="971"/>
      <c r="BB117" s="971"/>
      <c r="BC117" s="971"/>
      <c r="BD117" s="971"/>
      <c r="BE117" s="971"/>
      <c r="BF117" s="971"/>
      <c r="BG117" s="971"/>
      <c r="BH117" s="971"/>
      <c r="BI117" s="971"/>
      <c r="BJ117" s="971"/>
      <c r="BK117" s="971"/>
      <c r="BL117" s="971"/>
      <c r="BM117" s="971"/>
      <c r="BN117" s="971"/>
      <c r="BO117" s="971"/>
      <c r="BP117" s="972"/>
      <c r="BQ117" s="985" t="s">
        <v>108</v>
      </c>
      <c r="BR117" s="986"/>
      <c r="BS117" s="986"/>
      <c r="BT117" s="986"/>
      <c r="BU117" s="986"/>
      <c r="BV117" s="986" t="s">
        <v>108</v>
      </c>
      <c r="BW117" s="986"/>
      <c r="BX117" s="986"/>
      <c r="BY117" s="986"/>
      <c r="BZ117" s="986"/>
      <c r="CA117" s="986" t="s">
        <v>108</v>
      </c>
      <c r="CB117" s="986"/>
      <c r="CC117" s="986"/>
      <c r="CD117" s="986"/>
      <c r="CE117" s="986"/>
      <c r="CF117" s="914" t="s">
        <v>108</v>
      </c>
      <c r="CG117" s="915"/>
      <c r="CH117" s="915"/>
      <c r="CI117" s="915"/>
      <c r="CJ117" s="915"/>
      <c r="CK117" s="945"/>
      <c r="CL117" s="946"/>
      <c r="CM117" s="916" t="s">
        <v>426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108</v>
      </c>
      <c r="DH117" s="959"/>
      <c r="DI117" s="959"/>
      <c r="DJ117" s="959"/>
      <c r="DK117" s="960"/>
      <c r="DL117" s="961" t="s">
        <v>108</v>
      </c>
      <c r="DM117" s="959"/>
      <c r="DN117" s="959"/>
      <c r="DO117" s="959"/>
      <c r="DP117" s="960"/>
      <c r="DQ117" s="961" t="s">
        <v>108</v>
      </c>
      <c r="DR117" s="959"/>
      <c r="DS117" s="959"/>
      <c r="DT117" s="959"/>
      <c r="DU117" s="960"/>
      <c r="DV117" s="962" t="s">
        <v>108</v>
      </c>
      <c r="DW117" s="963"/>
      <c r="DX117" s="963"/>
      <c r="DY117" s="963"/>
      <c r="DZ117" s="964"/>
    </row>
    <row r="118" spans="1:130" s="197" customFormat="1" ht="26.25" customHeight="1" x14ac:dyDescent="0.15">
      <c r="A118" s="904" t="s">
        <v>398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396</v>
      </c>
      <c r="AB118" s="883"/>
      <c r="AC118" s="883"/>
      <c r="AD118" s="883"/>
      <c r="AE118" s="884"/>
      <c r="AF118" s="882" t="s">
        <v>284</v>
      </c>
      <c r="AG118" s="883"/>
      <c r="AH118" s="883"/>
      <c r="AI118" s="883"/>
      <c r="AJ118" s="884"/>
      <c r="AK118" s="882" t="s">
        <v>283</v>
      </c>
      <c r="AL118" s="883"/>
      <c r="AM118" s="883"/>
      <c r="AN118" s="883"/>
      <c r="AO118" s="884"/>
      <c r="AP118" s="990" t="s">
        <v>397</v>
      </c>
      <c r="AQ118" s="991"/>
      <c r="AR118" s="991"/>
      <c r="AS118" s="991"/>
      <c r="AT118" s="992"/>
      <c r="AU118" s="902"/>
      <c r="AV118" s="903"/>
      <c r="AW118" s="903"/>
      <c r="AX118" s="903"/>
      <c r="AY118" s="903"/>
      <c r="AZ118" s="228" t="s">
        <v>167</v>
      </c>
      <c r="BA118" s="228"/>
      <c r="BB118" s="228"/>
      <c r="BC118" s="228"/>
      <c r="BD118" s="228"/>
      <c r="BE118" s="228"/>
      <c r="BF118" s="228"/>
      <c r="BG118" s="228"/>
      <c r="BH118" s="228"/>
      <c r="BI118" s="228"/>
      <c r="BJ118" s="228"/>
      <c r="BK118" s="228"/>
      <c r="BL118" s="228"/>
      <c r="BM118" s="228"/>
      <c r="BN118" s="228"/>
      <c r="BO118" s="993" t="s">
        <v>427</v>
      </c>
      <c r="BP118" s="994"/>
      <c r="BQ118" s="985">
        <v>4747004</v>
      </c>
      <c r="BR118" s="986"/>
      <c r="BS118" s="986"/>
      <c r="BT118" s="986"/>
      <c r="BU118" s="986"/>
      <c r="BV118" s="986">
        <v>4705883</v>
      </c>
      <c r="BW118" s="986"/>
      <c r="BX118" s="986"/>
      <c r="BY118" s="986"/>
      <c r="BZ118" s="986"/>
      <c r="CA118" s="986">
        <v>5080570</v>
      </c>
      <c r="CB118" s="986"/>
      <c r="CC118" s="986"/>
      <c r="CD118" s="986"/>
      <c r="CE118" s="986"/>
      <c r="CF118" s="987"/>
      <c r="CG118" s="988"/>
      <c r="CH118" s="988"/>
      <c r="CI118" s="988"/>
      <c r="CJ118" s="989"/>
      <c r="CK118" s="945"/>
      <c r="CL118" s="946"/>
      <c r="CM118" s="916" t="s">
        <v>428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108</v>
      </c>
      <c r="DH118" s="959"/>
      <c r="DI118" s="959"/>
      <c r="DJ118" s="959"/>
      <c r="DK118" s="960"/>
      <c r="DL118" s="961" t="s">
        <v>108</v>
      </c>
      <c r="DM118" s="959"/>
      <c r="DN118" s="959"/>
      <c r="DO118" s="959"/>
      <c r="DP118" s="960"/>
      <c r="DQ118" s="961" t="s">
        <v>108</v>
      </c>
      <c r="DR118" s="959"/>
      <c r="DS118" s="959"/>
      <c r="DT118" s="959"/>
      <c r="DU118" s="960"/>
      <c r="DV118" s="962" t="s">
        <v>108</v>
      </c>
      <c r="DW118" s="963"/>
      <c r="DX118" s="963"/>
      <c r="DY118" s="963"/>
      <c r="DZ118" s="964"/>
    </row>
    <row r="119" spans="1:130" s="197" customFormat="1" ht="26.25" customHeight="1" x14ac:dyDescent="0.15">
      <c r="A119" s="974" t="s">
        <v>401</v>
      </c>
      <c r="B119" s="944"/>
      <c r="C119" s="923" t="s">
        <v>402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108</v>
      </c>
      <c r="AB119" s="890"/>
      <c r="AC119" s="890"/>
      <c r="AD119" s="890"/>
      <c r="AE119" s="891"/>
      <c r="AF119" s="892" t="s">
        <v>108</v>
      </c>
      <c r="AG119" s="890"/>
      <c r="AH119" s="890"/>
      <c r="AI119" s="890"/>
      <c r="AJ119" s="891"/>
      <c r="AK119" s="892" t="s">
        <v>108</v>
      </c>
      <c r="AL119" s="890"/>
      <c r="AM119" s="890"/>
      <c r="AN119" s="890"/>
      <c r="AO119" s="891"/>
      <c r="AP119" s="893" t="s">
        <v>108</v>
      </c>
      <c r="AQ119" s="894"/>
      <c r="AR119" s="894"/>
      <c r="AS119" s="894"/>
      <c r="AT119" s="895"/>
      <c r="AU119" s="977" t="s">
        <v>429</v>
      </c>
      <c r="AV119" s="978"/>
      <c r="AW119" s="978"/>
      <c r="AX119" s="978"/>
      <c r="AY119" s="979"/>
      <c r="AZ119" s="940" t="s">
        <v>430</v>
      </c>
      <c r="BA119" s="887"/>
      <c r="BB119" s="887"/>
      <c r="BC119" s="887"/>
      <c r="BD119" s="887"/>
      <c r="BE119" s="887"/>
      <c r="BF119" s="887"/>
      <c r="BG119" s="887"/>
      <c r="BH119" s="887"/>
      <c r="BI119" s="887"/>
      <c r="BJ119" s="887"/>
      <c r="BK119" s="887"/>
      <c r="BL119" s="887"/>
      <c r="BM119" s="887"/>
      <c r="BN119" s="887"/>
      <c r="BO119" s="887"/>
      <c r="BP119" s="888"/>
      <c r="BQ119" s="926">
        <v>749335</v>
      </c>
      <c r="BR119" s="927"/>
      <c r="BS119" s="927"/>
      <c r="BT119" s="927"/>
      <c r="BU119" s="927"/>
      <c r="BV119" s="927">
        <v>824812</v>
      </c>
      <c r="BW119" s="927"/>
      <c r="BX119" s="927"/>
      <c r="BY119" s="927"/>
      <c r="BZ119" s="927"/>
      <c r="CA119" s="927">
        <v>869691</v>
      </c>
      <c r="CB119" s="927"/>
      <c r="CC119" s="927"/>
      <c r="CD119" s="927"/>
      <c r="CE119" s="927"/>
      <c r="CF119" s="941">
        <v>54.5</v>
      </c>
      <c r="CG119" s="942"/>
      <c r="CH119" s="942"/>
      <c r="CI119" s="942"/>
      <c r="CJ119" s="942"/>
      <c r="CK119" s="947"/>
      <c r="CL119" s="948"/>
      <c r="CM119" s="1004" t="s">
        <v>431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108</v>
      </c>
      <c r="DH119" s="998"/>
      <c r="DI119" s="998"/>
      <c r="DJ119" s="998"/>
      <c r="DK119" s="999"/>
      <c r="DL119" s="1000" t="s">
        <v>108</v>
      </c>
      <c r="DM119" s="998"/>
      <c r="DN119" s="998"/>
      <c r="DO119" s="998"/>
      <c r="DP119" s="999"/>
      <c r="DQ119" s="1000" t="s">
        <v>108</v>
      </c>
      <c r="DR119" s="998"/>
      <c r="DS119" s="998"/>
      <c r="DT119" s="998"/>
      <c r="DU119" s="999"/>
      <c r="DV119" s="1001" t="s">
        <v>108</v>
      </c>
      <c r="DW119" s="1002"/>
      <c r="DX119" s="1002"/>
      <c r="DY119" s="1002"/>
      <c r="DZ119" s="1003"/>
    </row>
    <row r="120" spans="1:130" s="197" customFormat="1" ht="26.25" customHeight="1" x14ac:dyDescent="0.15">
      <c r="A120" s="975"/>
      <c r="B120" s="946"/>
      <c r="C120" s="916" t="s">
        <v>407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108</v>
      </c>
      <c r="AB120" s="959"/>
      <c r="AC120" s="959"/>
      <c r="AD120" s="959"/>
      <c r="AE120" s="960"/>
      <c r="AF120" s="961" t="s">
        <v>108</v>
      </c>
      <c r="AG120" s="959"/>
      <c r="AH120" s="959"/>
      <c r="AI120" s="959"/>
      <c r="AJ120" s="960"/>
      <c r="AK120" s="961" t="s">
        <v>108</v>
      </c>
      <c r="AL120" s="959"/>
      <c r="AM120" s="959"/>
      <c r="AN120" s="959"/>
      <c r="AO120" s="960"/>
      <c r="AP120" s="962" t="s">
        <v>108</v>
      </c>
      <c r="AQ120" s="963"/>
      <c r="AR120" s="963"/>
      <c r="AS120" s="963"/>
      <c r="AT120" s="964"/>
      <c r="AU120" s="980"/>
      <c r="AV120" s="981"/>
      <c r="AW120" s="981"/>
      <c r="AX120" s="981"/>
      <c r="AY120" s="982"/>
      <c r="AZ120" s="949" t="s">
        <v>432</v>
      </c>
      <c r="BA120" s="950"/>
      <c r="BB120" s="950"/>
      <c r="BC120" s="950"/>
      <c r="BD120" s="950"/>
      <c r="BE120" s="950"/>
      <c r="BF120" s="950"/>
      <c r="BG120" s="950"/>
      <c r="BH120" s="950"/>
      <c r="BI120" s="950"/>
      <c r="BJ120" s="950"/>
      <c r="BK120" s="950"/>
      <c r="BL120" s="950"/>
      <c r="BM120" s="950"/>
      <c r="BN120" s="950"/>
      <c r="BO120" s="950"/>
      <c r="BP120" s="951"/>
      <c r="BQ120" s="919">
        <v>189936</v>
      </c>
      <c r="BR120" s="920"/>
      <c r="BS120" s="920"/>
      <c r="BT120" s="920"/>
      <c r="BU120" s="920"/>
      <c r="BV120" s="920">
        <v>161589</v>
      </c>
      <c r="BW120" s="920"/>
      <c r="BX120" s="920"/>
      <c r="BY120" s="920"/>
      <c r="BZ120" s="920"/>
      <c r="CA120" s="920">
        <v>123772</v>
      </c>
      <c r="CB120" s="920"/>
      <c r="CC120" s="920"/>
      <c r="CD120" s="920"/>
      <c r="CE120" s="920"/>
      <c r="CF120" s="914">
        <v>7.8</v>
      </c>
      <c r="CG120" s="915"/>
      <c r="CH120" s="915"/>
      <c r="CI120" s="915"/>
      <c r="CJ120" s="915"/>
      <c r="CK120" s="1013" t="s">
        <v>433</v>
      </c>
      <c r="CL120" s="1014"/>
      <c r="CM120" s="1014"/>
      <c r="CN120" s="1014"/>
      <c r="CO120" s="1015"/>
      <c r="CP120" s="1021" t="s">
        <v>378</v>
      </c>
      <c r="CQ120" s="1022"/>
      <c r="CR120" s="1022"/>
      <c r="CS120" s="1022"/>
      <c r="CT120" s="1022"/>
      <c r="CU120" s="1022"/>
      <c r="CV120" s="1022"/>
      <c r="CW120" s="1022"/>
      <c r="CX120" s="1022"/>
      <c r="CY120" s="1022"/>
      <c r="CZ120" s="1022"/>
      <c r="DA120" s="1022"/>
      <c r="DB120" s="1022"/>
      <c r="DC120" s="1022"/>
      <c r="DD120" s="1022"/>
      <c r="DE120" s="1022"/>
      <c r="DF120" s="1023"/>
      <c r="DG120" s="926">
        <v>553810</v>
      </c>
      <c r="DH120" s="927"/>
      <c r="DI120" s="927"/>
      <c r="DJ120" s="927"/>
      <c r="DK120" s="927"/>
      <c r="DL120" s="927">
        <v>511698</v>
      </c>
      <c r="DM120" s="927"/>
      <c r="DN120" s="927"/>
      <c r="DO120" s="927"/>
      <c r="DP120" s="927"/>
      <c r="DQ120" s="927">
        <v>437222</v>
      </c>
      <c r="DR120" s="927"/>
      <c r="DS120" s="927"/>
      <c r="DT120" s="927"/>
      <c r="DU120" s="927"/>
      <c r="DV120" s="928">
        <v>27.4</v>
      </c>
      <c r="DW120" s="928"/>
      <c r="DX120" s="928"/>
      <c r="DY120" s="928"/>
      <c r="DZ120" s="929"/>
    </row>
    <row r="121" spans="1:130" s="197" customFormat="1" ht="26.25" customHeight="1" x14ac:dyDescent="0.15">
      <c r="A121" s="975"/>
      <c r="B121" s="946"/>
      <c r="C121" s="1010" t="s">
        <v>434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108</v>
      </c>
      <c r="AB121" s="959"/>
      <c r="AC121" s="959"/>
      <c r="AD121" s="959"/>
      <c r="AE121" s="960"/>
      <c r="AF121" s="961" t="s">
        <v>108</v>
      </c>
      <c r="AG121" s="959"/>
      <c r="AH121" s="959"/>
      <c r="AI121" s="959"/>
      <c r="AJ121" s="960"/>
      <c r="AK121" s="961" t="s">
        <v>108</v>
      </c>
      <c r="AL121" s="959"/>
      <c r="AM121" s="959"/>
      <c r="AN121" s="959"/>
      <c r="AO121" s="960"/>
      <c r="AP121" s="962" t="s">
        <v>108</v>
      </c>
      <c r="AQ121" s="963"/>
      <c r="AR121" s="963"/>
      <c r="AS121" s="963"/>
      <c r="AT121" s="964"/>
      <c r="AU121" s="980"/>
      <c r="AV121" s="981"/>
      <c r="AW121" s="981"/>
      <c r="AX121" s="981"/>
      <c r="AY121" s="982"/>
      <c r="AZ121" s="995" t="s">
        <v>435</v>
      </c>
      <c r="BA121" s="971"/>
      <c r="BB121" s="971"/>
      <c r="BC121" s="971"/>
      <c r="BD121" s="971"/>
      <c r="BE121" s="971"/>
      <c r="BF121" s="971"/>
      <c r="BG121" s="971"/>
      <c r="BH121" s="971"/>
      <c r="BI121" s="971"/>
      <c r="BJ121" s="971"/>
      <c r="BK121" s="971"/>
      <c r="BL121" s="971"/>
      <c r="BM121" s="971"/>
      <c r="BN121" s="971"/>
      <c r="BO121" s="971"/>
      <c r="BP121" s="972"/>
      <c r="BQ121" s="985">
        <v>2744846</v>
      </c>
      <c r="BR121" s="986"/>
      <c r="BS121" s="986"/>
      <c r="BT121" s="986"/>
      <c r="BU121" s="986"/>
      <c r="BV121" s="986">
        <v>2659945</v>
      </c>
      <c r="BW121" s="986"/>
      <c r="BX121" s="986"/>
      <c r="BY121" s="986"/>
      <c r="BZ121" s="986"/>
      <c r="CA121" s="986">
        <v>2946958</v>
      </c>
      <c r="CB121" s="986"/>
      <c r="CC121" s="986"/>
      <c r="CD121" s="986"/>
      <c r="CE121" s="986"/>
      <c r="CF121" s="1024">
        <v>184.5</v>
      </c>
      <c r="CG121" s="1025"/>
      <c r="CH121" s="1025"/>
      <c r="CI121" s="1025"/>
      <c r="CJ121" s="1025"/>
      <c r="CK121" s="1016"/>
      <c r="CL121" s="1017"/>
      <c r="CM121" s="1017"/>
      <c r="CN121" s="1017"/>
      <c r="CO121" s="1018"/>
      <c r="CP121" s="1007" t="s">
        <v>380</v>
      </c>
      <c r="CQ121" s="1008"/>
      <c r="CR121" s="1008"/>
      <c r="CS121" s="1008"/>
      <c r="CT121" s="1008"/>
      <c r="CU121" s="1008"/>
      <c r="CV121" s="1008"/>
      <c r="CW121" s="1008"/>
      <c r="CX121" s="1008"/>
      <c r="CY121" s="1008"/>
      <c r="CZ121" s="1008"/>
      <c r="DA121" s="1008"/>
      <c r="DB121" s="1008"/>
      <c r="DC121" s="1008"/>
      <c r="DD121" s="1008"/>
      <c r="DE121" s="1008"/>
      <c r="DF121" s="1009"/>
      <c r="DG121" s="919">
        <v>336298</v>
      </c>
      <c r="DH121" s="920"/>
      <c r="DI121" s="920"/>
      <c r="DJ121" s="920"/>
      <c r="DK121" s="920"/>
      <c r="DL121" s="920">
        <v>354621</v>
      </c>
      <c r="DM121" s="920"/>
      <c r="DN121" s="920"/>
      <c r="DO121" s="920"/>
      <c r="DP121" s="920"/>
      <c r="DQ121" s="920">
        <v>357473</v>
      </c>
      <c r="DR121" s="920"/>
      <c r="DS121" s="920"/>
      <c r="DT121" s="920"/>
      <c r="DU121" s="920"/>
      <c r="DV121" s="921">
        <v>22.4</v>
      </c>
      <c r="DW121" s="921"/>
      <c r="DX121" s="921"/>
      <c r="DY121" s="921"/>
      <c r="DZ121" s="922"/>
    </row>
    <row r="122" spans="1:130" s="197" customFormat="1" ht="26.25" customHeight="1" x14ac:dyDescent="0.15">
      <c r="A122" s="975"/>
      <c r="B122" s="946"/>
      <c r="C122" s="916" t="s">
        <v>417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108</v>
      </c>
      <c r="AB122" s="959"/>
      <c r="AC122" s="959"/>
      <c r="AD122" s="959"/>
      <c r="AE122" s="960"/>
      <c r="AF122" s="961" t="s">
        <v>108</v>
      </c>
      <c r="AG122" s="959"/>
      <c r="AH122" s="959"/>
      <c r="AI122" s="959"/>
      <c r="AJ122" s="960"/>
      <c r="AK122" s="961" t="s">
        <v>108</v>
      </c>
      <c r="AL122" s="959"/>
      <c r="AM122" s="959"/>
      <c r="AN122" s="959"/>
      <c r="AO122" s="960"/>
      <c r="AP122" s="962" t="s">
        <v>108</v>
      </c>
      <c r="AQ122" s="963"/>
      <c r="AR122" s="963"/>
      <c r="AS122" s="963"/>
      <c r="AT122" s="964"/>
      <c r="AU122" s="983"/>
      <c r="AV122" s="984"/>
      <c r="AW122" s="984"/>
      <c r="AX122" s="984"/>
      <c r="AY122" s="984"/>
      <c r="AZ122" s="228" t="s">
        <v>167</v>
      </c>
      <c r="BA122" s="228"/>
      <c r="BB122" s="228"/>
      <c r="BC122" s="228"/>
      <c r="BD122" s="228"/>
      <c r="BE122" s="228"/>
      <c r="BF122" s="228"/>
      <c r="BG122" s="228"/>
      <c r="BH122" s="228"/>
      <c r="BI122" s="228"/>
      <c r="BJ122" s="228"/>
      <c r="BK122" s="228"/>
      <c r="BL122" s="228"/>
      <c r="BM122" s="228"/>
      <c r="BN122" s="228"/>
      <c r="BO122" s="993" t="s">
        <v>436</v>
      </c>
      <c r="BP122" s="994"/>
      <c r="BQ122" s="1034">
        <v>3684117</v>
      </c>
      <c r="BR122" s="1035"/>
      <c r="BS122" s="1035"/>
      <c r="BT122" s="1035"/>
      <c r="BU122" s="1035"/>
      <c r="BV122" s="1035">
        <v>3646346</v>
      </c>
      <c r="BW122" s="1035"/>
      <c r="BX122" s="1035"/>
      <c r="BY122" s="1035"/>
      <c r="BZ122" s="1035"/>
      <c r="CA122" s="1035">
        <v>3940421</v>
      </c>
      <c r="CB122" s="1035"/>
      <c r="CC122" s="1035"/>
      <c r="CD122" s="1035"/>
      <c r="CE122" s="1035"/>
      <c r="CF122" s="987"/>
      <c r="CG122" s="988"/>
      <c r="CH122" s="988"/>
      <c r="CI122" s="988"/>
      <c r="CJ122" s="989"/>
      <c r="CK122" s="1016"/>
      <c r="CL122" s="1017"/>
      <c r="CM122" s="1017"/>
      <c r="CN122" s="1017"/>
      <c r="CO122" s="1018"/>
      <c r="CP122" s="1007" t="s">
        <v>437</v>
      </c>
      <c r="CQ122" s="1008"/>
      <c r="CR122" s="1008"/>
      <c r="CS122" s="1008"/>
      <c r="CT122" s="1008"/>
      <c r="CU122" s="1008"/>
      <c r="CV122" s="1008"/>
      <c r="CW122" s="1008"/>
      <c r="CX122" s="1008"/>
      <c r="CY122" s="1008"/>
      <c r="CZ122" s="1008"/>
      <c r="DA122" s="1008"/>
      <c r="DB122" s="1008"/>
      <c r="DC122" s="1008"/>
      <c r="DD122" s="1008"/>
      <c r="DE122" s="1008"/>
      <c r="DF122" s="1009"/>
      <c r="DG122" s="919">
        <v>1033</v>
      </c>
      <c r="DH122" s="920"/>
      <c r="DI122" s="920"/>
      <c r="DJ122" s="920"/>
      <c r="DK122" s="920"/>
      <c r="DL122" s="920">
        <v>900</v>
      </c>
      <c r="DM122" s="920"/>
      <c r="DN122" s="920"/>
      <c r="DO122" s="920"/>
      <c r="DP122" s="920"/>
      <c r="DQ122" s="920">
        <v>632</v>
      </c>
      <c r="DR122" s="920"/>
      <c r="DS122" s="920"/>
      <c r="DT122" s="920"/>
      <c r="DU122" s="920"/>
      <c r="DV122" s="921">
        <v>0</v>
      </c>
      <c r="DW122" s="921"/>
      <c r="DX122" s="921"/>
      <c r="DY122" s="921"/>
      <c r="DZ122" s="922"/>
    </row>
    <row r="123" spans="1:130" s="197" customFormat="1" ht="26.25" customHeight="1" thickBot="1" x14ac:dyDescent="0.2">
      <c r="A123" s="975"/>
      <c r="B123" s="946"/>
      <c r="C123" s="916" t="s">
        <v>423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438</v>
      </c>
      <c r="AB123" s="959"/>
      <c r="AC123" s="959"/>
      <c r="AD123" s="959"/>
      <c r="AE123" s="960"/>
      <c r="AF123" s="961" t="s">
        <v>438</v>
      </c>
      <c r="AG123" s="959"/>
      <c r="AH123" s="959"/>
      <c r="AI123" s="959"/>
      <c r="AJ123" s="960"/>
      <c r="AK123" s="961" t="s">
        <v>438</v>
      </c>
      <c r="AL123" s="959"/>
      <c r="AM123" s="959"/>
      <c r="AN123" s="959"/>
      <c r="AO123" s="960"/>
      <c r="AP123" s="962" t="s">
        <v>438</v>
      </c>
      <c r="AQ123" s="963"/>
      <c r="AR123" s="963"/>
      <c r="AS123" s="963"/>
      <c r="AT123" s="964"/>
      <c r="AU123" s="1031" t="s">
        <v>439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67.2</v>
      </c>
      <c r="BR123" s="1027"/>
      <c r="BS123" s="1027"/>
      <c r="BT123" s="1027"/>
      <c r="BU123" s="1027"/>
      <c r="BV123" s="1027">
        <v>70.099999999999994</v>
      </c>
      <c r="BW123" s="1027"/>
      <c r="BX123" s="1027"/>
      <c r="BY123" s="1027"/>
      <c r="BZ123" s="1027"/>
      <c r="CA123" s="1027">
        <v>71.3</v>
      </c>
      <c r="CB123" s="1027"/>
      <c r="CC123" s="1027"/>
      <c r="CD123" s="1027"/>
      <c r="CE123" s="1027"/>
      <c r="CF123" s="1028"/>
      <c r="CG123" s="1029"/>
      <c r="CH123" s="1029"/>
      <c r="CI123" s="1029"/>
      <c r="CJ123" s="1030"/>
      <c r="CK123" s="1016"/>
      <c r="CL123" s="1017"/>
      <c r="CM123" s="1017"/>
      <c r="CN123" s="1017"/>
      <c r="CO123" s="1018"/>
      <c r="CP123" s="1007" t="s">
        <v>440</v>
      </c>
      <c r="CQ123" s="1008"/>
      <c r="CR123" s="1008"/>
      <c r="CS123" s="1008"/>
      <c r="CT123" s="1008"/>
      <c r="CU123" s="1008"/>
      <c r="CV123" s="1008"/>
      <c r="CW123" s="1008"/>
      <c r="CX123" s="1008"/>
      <c r="CY123" s="1008"/>
      <c r="CZ123" s="1008"/>
      <c r="DA123" s="1008"/>
      <c r="DB123" s="1008"/>
      <c r="DC123" s="1008"/>
      <c r="DD123" s="1008"/>
      <c r="DE123" s="1008"/>
      <c r="DF123" s="1009"/>
      <c r="DG123" s="958" t="s">
        <v>438</v>
      </c>
      <c r="DH123" s="959"/>
      <c r="DI123" s="959"/>
      <c r="DJ123" s="959"/>
      <c r="DK123" s="960"/>
      <c r="DL123" s="961" t="s">
        <v>438</v>
      </c>
      <c r="DM123" s="959"/>
      <c r="DN123" s="959"/>
      <c r="DO123" s="959"/>
      <c r="DP123" s="960"/>
      <c r="DQ123" s="961" t="s">
        <v>438</v>
      </c>
      <c r="DR123" s="959"/>
      <c r="DS123" s="959"/>
      <c r="DT123" s="959"/>
      <c r="DU123" s="960"/>
      <c r="DV123" s="962" t="s">
        <v>438</v>
      </c>
      <c r="DW123" s="963"/>
      <c r="DX123" s="963"/>
      <c r="DY123" s="963"/>
      <c r="DZ123" s="964"/>
    </row>
    <row r="124" spans="1:130" s="197" customFormat="1" ht="26.25" customHeight="1" x14ac:dyDescent="0.15">
      <c r="A124" s="975"/>
      <c r="B124" s="946"/>
      <c r="C124" s="916" t="s">
        <v>426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438</v>
      </c>
      <c r="AB124" s="959"/>
      <c r="AC124" s="959"/>
      <c r="AD124" s="959"/>
      <c r="AE124" s="960"/>
      <c r="AF124" s="961" t="s">
        <v>438</v>
      </c>
      <c r="AG124" s="959"/>
      <c r="AH124" s="959"/>
      <c r="AI124" s="959"/>
      <c r="AJ124" s="960"/>
      <c r="AK124" s="961" t="s">
        <v>438</v>
      </c>
      <c r="AL124" s="959"/>
      <c r="AM124" s="959"/>
      <c r="AN124" s="959"/>
      <c r="AO124" s="960"/>
      <c r="AP124" s="962" t="s">
        <v>438</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438</v>
      </c>
      <c r="DH124" s="998"/>
      <c r="DI124" s="998"/>
      <c r="DJ124" s="998"/>
      <c r="DK124" s="999"/>
      <c r="DL124" s="1000" t="s">
        <v>438</v>
      </c>
      <c r="DM124" s="998"/>
      <c r="DN124" s="998"/>
      <c r="DO124" s="998"/>
      <c r="DP124" s="999"/>
      <c r="DQ124" s="1000" t="s">
        <v>438</v>
      </c>
      <c r="DR124" s="998"/>
      <c r="DS124" s="998"/>
      <c r="DT124" s="998"/>
      <c r="DU124" s="999"/>
      <c r="DV124" s="1001" t="s">
        <v>438</v>
      </c>
      <c r="DW124" s="1002"/>
      <c r="DX124" s="1002"/>
      <c r="DY124" s="1002"/>
      <c r="DZ124" s="1003"/>
    </row>
    <row r="125" spans="1:130" s="197" customFormat="1" ht="26.25" customHeight="1" thickBot="1" x14ac:dyDescent="0.2">
      <c r="A125" s="975"/>
      <c r="B125" s="946"/>
      <c r="C125" s="916" t="s">
        <v>428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438</v>
      </c>
      <c r="AB125" s="959"/>
      <c r="AC125" s="959"/>
      <c r="AD125" s="959"/>
      <c r="AE125" s="960"/>
      <c r="AF125" s="961" t="s">
        <v>438</v>
      </c>
      <c r="AG125" s="959"/>
      <c r="AH125" s="959"/>
      <c r="AI125" s="959"/>
      <c r="AJ125" s="960"/>
      <c r="AK125" s="961" t="s">
        <v>438</v>
      </c>
      <c r="AL125" s="959"/>
      <c r="AM125" s="959"/>
      <c r="AN125" s="959"/>
      <c r="AO125" s="960"/>
      <c r="AP125" s="962" t="s">
        <v>438</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438</v>
      </c>
      <c r="DH125" s="927"/>
      <c r="DI125" s="927"/>
      <c r="DJ125" s="927"/>
      <c r="DK125" s="927"/>
      <c r="DL125" s="927" t="s">
        <v>438</v>
      </c>
      <c r="DM125" s="927"/>
      <c r="DN125" s="927"/>
      <c r="DO125" s="927"/>
      <c r="DP125" s="927"/>
      <c r="DQ125" s="927" t="s">
        <v>438</v>
      </c>
      <c r="DR125" s="927"/>
      <c r="DS125" s="927"/>
      <c r="DT125" s="927"/>
      <c r="DU125" s="927"/>
      <c r="DV125" s="928" t="s">
        <v>438</v>
      </c>
      <c r="DW125" s="928"/>
      <c r="DX125" s="928"/>
      <c r="DY125" s="928"/>
      <c r="DZ125" s="929"/>
    </row>
    <row r="126" spans="1:130" s="197" customFormat="1" ht="26.25" customHeight="1" x14ac:dyDescent="0.15">
      <c r="A126" s="975"/>
      <c r="B126" s="946"/>
      <c r="C126" s="916" t="s">
        <v>431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3714</v>
      </c>
      <c r="AB126" s="959"/>
      <c r="AC126" s="959"/>
      <c r="AD126" s="959"/>
      <c r="AE126" s="960"/>
      <c r="AF126" s="961">
        <v>20856</v>
      </c>
      <c r="AG126" s="959"/>
      <c r="AH126" s="959"/>
      <c r="AI126" s="959"/>
      <c r="AJ126" s="960"/>
      <c r="AK126" s="961">
        <v>20617</v>
      </c>
      <c r="AL126" s="959"/>
      <c r="AM126" s="959"/>
      <c r="AN126" s="959"/>
      <c r="AO126" s="960"/>
      <c r="AP126" s="962">
        <v>1.3</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t="s">
        <v>438</v>
      </c>
      <c r="DH126" s="920"/>
      <c r="DI126" s="920"/>
      <c r="DJ126" s="920"/>
      <c r="DK126" s="920"/>
      <c r="DL126" s="920" t="s">
        <v>438</v>
      </c>
      <c r="DM126" s="920"/>
      <c r="DN126" s="920"/>
      <c r="DO126" s="920"/>
      <c r="DP126" s="920"/>
      <c r="DQ126" s="920" t="s">
        <v>438</v>
      </c>
      <c r="DR126" s="920"/>
      <c r="DS126" s="920"/>
      <c r="DT126" s="920"/>
      <c r="DU126" s="920"/>
      <c r="DV126" s="921" t="s">
        <v>438</v>
      </c>
      <c r="DW126" s="921"/>
      <c r="DX126" s="921"/>
      <c r="DY126" s="921"/>
      <c r="DZ126" s="922"/>
    </row>
    <row r="127" spans="1:130" s="197" customFormat="1" ht="26.25" customHeight="1" thickBot="1" x14ac:dyDescent="0.2">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504</v>
      </c>
      <c r="AB127" s="959"/>
      <c r="AC127" s="959"/>
      <c r="AD127" s="959"/>
      <c r="AE127" s="960"/>
      <c r="AF127" s="961">
        <v>553</v>
      </c>
      <c r="AG127" s="959"/>
      <c r="AH127" s="959"/>
      <c r="AI127" s="959"/>
      <c r="AJ127" s="960"/>
      <c r="AK127" s="961">
        <v>362</v>
      </c>
      <c r="AL127" s="959"/>
      <c r="AM127" s="959"/>
      <c r="AN127" s="959"/>
      <c r="AO127" s="960"/>
      <c r="AP127" s="962">
        <v>0</v>
      </c>
      <c r="AQ127" s="963"/>
      <c r="AR127" s="963"/>
      <c r="AS127" s="963"/>
      <c r="AT127" s="964"/>
      <c r="AU127" s="233"/>
      <c r="AV127" s="233"/>
      <c r="AW127" s="233"/>
      <c r="AX127" s="886" t="s">
        <v>450</v>
      </c>
      <c r="AY127" s="887"/>
      <c r="AZ127" s="887"/>
      <c r="BA127" s="887"/>
      <c r="BB127" s="887"/>
      <c r="BC127" s="887"/>
      <c r="BD127" s="887"/>
      <c r="BE127" s="888"/>
      <c r="BF127" s="1041" t="s">
        <v>438</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t="s">
        <v>452</v>
      </c>
      <c r="DH127" s="1048"/>
      <c r="DI127" s="1048"/>
      <c r="DJ127" s="1048"/>
      <c r="DK127" s="1048"/>
      <c r="DL127" s="1048" t="s">
        <v>108</v>
      </c>
      <c r="DM127" s="1048"/>
      <c r="DN127" s="1048"/>
      <c r="DO127" s="1048"/>
      <c r="DP127" s="1048"/>
      <c r="DQ127" s="1048" t="s">
        <v>108</v>
      </c>
      <c r="DR127" s="1048"/>
      <c r="DS127" s="1048"/>
      <c r="DT127" s="1048"/>
      <c r="DU127" s="1048"/>
      <c r="DV127" s="1049" t="s">
        <v>108</v>
      </c>
      <c r="DW127" s="1049"/>
      <c r="DX127" s="1049"/>
      <c r="DY127" s="1049"/>
      <c r="DZ127" s="1050"/>
    </row>
    <row r="128" spans="1:130" s="197" customFormat="1" ht="26.25" customHeight="1" x14ac:dyDescent="0.15">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89">
        <v>22206</v>
      </c>
      <c r="AB128" s="1090"/>
      <c r="AC128" s="1090"/>
      <c r="AD128" s="1090"/>
      <c r="AE128" s="1091"/>
      <c r="AF128" s="1092">
        <v>11806</v>
      </c>
      <c r="AG128" s="1090"/>
      <c r="AH128" s="1090"/>
      <c r="AI128" s="1090"/>
      <c r="AJ128" s="1091"/>
      <c r="AK128" s="1092">
        <v>12012</v>
      </c>
      <c r="AL128" s="1090"/>
      <c r="AM128" s="1090"/>
      <c r="AN128" s="1090"/>
      <c r="AO128" s="1091"/>
      <c r="AP128" s="1093"/>
      <c r="AQ128" s="1094"/>
      <c r="AR128" s="1094"/>
      <c r="AS128" s="1094"/>
      <c r="AT128" s="1095"/>
      <c r="AU128" s="235"/>
      <c r="AV128" s="235"/>
      <c r="AW128" s="235"/>
      <c r="AX128" s="1054" t="s">
        <v>455</v>
      </c>
      <c r="AY128" s="950"/>
      <c r="AZ128" s="950"/>
      <c r="BA128" s="950"/>
      <c r="BB128" s="950"/>
      <c r="BC128" s="950"/>
      <c r="BD128" s="950"/>
      <c r="BE128" s="951"/>
      <c r="BF128" s="1066" t="s">
        <v>456</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457</v>
      </c>
      <c r="X129" s="1061"/>
      <c r="Y129" s="1061"/>
      <c r="Z129" s="1062"/>
      <c r="AA129" s="958">
        <v>1909602</v>
      </c>
      <c r="AB129" s="959"/>
      <c r="AC129" s="959"/>
      <c r="AD129" s="959"/>
      <c r="AE129" s="960"/>
      <c r="AF129" s="961">
        <v>1829432</v>
      </c>
      <c r="AG129" s="959"/>
      <c r="AH129" s="959"/>
      <c r="AI129" s="959"/>
      <c r="AJ129" s="960"/>
      <c r="AK129" s="961">
        <v>1911554</v>
      </c>
      <c r="AL129" s="959"/>
      <c r="AM129" s="959"/>
      <c r="AN129" s="959"/>
      <c r="AO129" s="960"/>
      <c r="AP129" s="1063"/>
      <c r="AQ129" s="1064"/>
      <c r="AR129" s="1064"/>
      <c r="AS129" s="1064"/>
      <c r="AT129" s="1065"/>
      <c r="AU129" s="235"/>
      <c r="AV129" s="235"/>
      <c r="AW129" s="235"/>
      <c r="AX129" s="1054" t="s">
        <v>458</v>
      </c>
      <c r="AY129" s="950"/>
      <c r="AZ129" s="950"/>
      <c r="BA129" s="950"/>
      <c r="BB129" s="950"/>
      <c r="BC129" s="950"/>
      <c r="BD129" s="950"/>
      <c r="BE129" s="951"/>
      <c r="BF129" s="1055">
        <v>8.9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460</v>
      </c>
      <c r="X130" s="1061"/>
      <c r="Y130" s="1061"/>
      <c r="Z130" s="1062"/>
      <c r="AA130" s="958">
        <v>328679</v>
      </c>
      <c r="AB130" s="959"/>
      <c r="AC130" s="959"/>
      <c r="AD130" s="959"/>
      <c r="AE130" s="960"/>
      <c r="AF130" s="961">
        <v>318619</v>
      </c>
      <c r="AG130" s="959"/>
      <c r="AH130" s="959"/>
      <c r="AI130" s="959"/>
      <c r="AJ130" s="960"/>
      <c r="AK130" s="961">
        <v>314680</v>
      </c>
      <c r="AL130" s="959"/>
      <c r="AM130" s="959"/>
      <c r="AN130" s="959"/>
      <c r="AO130" s="960"/>
      <c r="AP130" s="1063"/>
      <c r="AQ130" s="1064"/>
      <c r="AR130" s="1064"/>
      <c r="AS130" s="1064"/>
      <c r="AT130" s="1065"/>
      <c r="AU130" s="235"/>
      <c r="AV130" s="235"/>
      <c r="AW130" s="235"/>
      <c r="AX130" s="1113" t="s">
        <v>461</v>
      </c>
      <c r="AY130" s="1045"/>
      <c r="AZ130" s="1045"/>
      <c r="BA130" s="1045"/>
      <c r="BB130" s="1045"/>
      <c r="BC130" s="1045"/>
      <c r="BD130" s="1045"/>
      <c r="BE130" s="1046"/>
      <c r="BF130" s="1075">
        <v>71.3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462</v>
      </c>
      <c r="X131" s="1084"/>
      <c r="Y131" s="1084"/>
      <c r="Z131" s="1085"/>
      <c r="AA131" s="997">
        <v>1580923</v>
      </c>
      <c r="AB131" s="998"/>
      <c r="AC131" s="998"/>
      <c r="AD131" s="998"/>
      <c r="AE131" s="999"/>
      <c r="AF131" s="1000">
        <v>1510813</v>
      </c>
      <c r="AG131" s="998"/>
      <c r="AH131" s="998"/>
      <c r="AI131" s="998"/>
      <c r="AJ131" s="999"/>
      <c r="AK131" s="1000">
        <v>1596874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464</v>
      </c>
      <c r="W132" s="1101"/>
      <c r="X132" s="1101"/>
      <c r="Y132" s="1101"/>
      <c r="Z132" s="1102"/>
      <c r="AA132" s="1103">
        <v>5.7795983739999999</v>
      </c>
      <c r="AB132" s="1104"/>
      <c r="AC132" s="1104"/>
      <c r="AD132" s="1104"/>
      <c r="AE132" s="1105"/>
      <c r="AF132" s="1106">
        <v>10.58185229</v>
      </c>
      <c r="AG132" s="1104"/>
      <c r="AH132" s="1104"/>
      <c r="AI132" s="1104"/>
      <c r="AJ132" s="1105"/>
      <c r="AK132" s="1106">
        <v>10.52305943</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465</v>
      </c>
      <c r="W133" s="1108"/>
      <c r="X133" s="1108"/>
      <c r="Y133" s="1108"/>
      <c r="Z133" s="1109"/>
      <c r="AA133" s="1110">
        <v>6.6</v>
      </c>
      <c r="AB133" s="1111"/>
      <c r="AC133" s="1111"/>
      <c r="AD133" s="1111"/>
      <c r="AE133" s="1112"/>
      <c r="AF133" s="1110">
        <v>7.6</v>
      </c>
      <c r="AG133" s="1111"/>
      <c r="AH133" s="1111"/>
      <c r="AI133" s="1111"/>
      <c r="AJ133" s="1112"/>
      <c r="AK133" s="1110">
        <v>8.9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61" zoomScale="75" zoomScaleNormal="85" zoomScaleSheetLayoutView="75" workbookViewId="0">
      <selection activeCell="AO34" sqref="AO34:BC34"/>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 zoomScale="75" zoomScaleNormal="75" zoomScaleSheetLayoutView="55" workbookViewId="0">
      <selection activeCell="AO34" sqref="AO34:BC34"/>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0" zoomScale="75" zoomScaleSheetLayoutView="75" workbookViewId="0">
      <selection activeCell="AO34" sqref="AO34:BC34"/>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17" t="s">
        <v>468</v>
      </c>
      <c r="L7" s="254"/>
      <c r="M7" s="255" t="s">
        <v>469</v>
      </c>
      <c r="N7" s="256"/>
    </row>
    <row r="8" spans="1:16" x14ac:dyDescent="0.15">
      <c r="A8" s="248"/>
      <c r="B8" s="244"/>
      <c r="C8" s="244"/>
      <c r="D8" s="244"/>
      <c r="E8" s="244"/>
      <c r="F8" s="244"/>
      <c r="G8" s="257"/>
      <c r="H8" s="258"/>
      <c r="I8" s="258"/>
      <c r="J8" s="259"/>
      <c r="K8" s="1118"/>
      <c r="L8" s="260" t="s">
        <v>470</v>
      </c>
      <c r="M8" s="261" t="s">
        <v>471</v>
      </c>
      <c r="N8" s="262" t="s">
        <v>472</v>
      </c>
    </row>
    <row r="9" spans="1:16" x14ac:dyDescent="0.15">
      <c r="A9" s="248"/>
      <c r="B9" s="244"/>
      <c r="C9" s="244"/>
      <c r="D9" s="244"/>
      <c r="E9" s="244"/>
      <c r="F9" s="244"/>
      <c r="G9" s="1119" t="s">
        <v>473</v>
      </c>
      <c r="H9" s="1120"/>
      <c r="I9" s="1120"/>
      <c r="J9" s="1121"/>
      <c r="K9" s="263">
        <v>569530</v>
      </c>
      <c r="L9" s="264">
        <v>251893</v>
      </c>
      <c r="M9" s="265">
        <v>187155</v>
      </c>
      <c r="N9" s="266">
        <v>34.6</v>
      </c>
    </row>
    <row r="10" spans="1:16" x14ac:dyDescent="0.15">
      <c r="A10" s="248"/>
      <c r="B10" s="244"/>
      <c r="C10" s="244"/>
      <c r="D10" s="244"/>
      <c r="E10" s="244"/>
      <c r="F10" s="244"/>
      <c r="G10" s="1119" t="s">
        <v>474</v>
      </c>
      <c r="H10" s="1120"/>
      <c r="I10" s="1120"/>
      <c r="J10" s="1121"/>
      <c r="K10" s="267">
        <v>34063</v>
      </c>
      <c r="L10" s="268">
        <v>15065</v>
      </c>
      <c r="M10" s="269">
        <v>20525</v>
      </c>
      <c r="N10" s="270">
        <v>-26.6</v>
      </c>
    </row>
    <row r="11" spans="1:16" ht="13.5" customHeight="1" x14ac:dyDescent="0.15">
      <c r="A11" s="248"/>
      <c r="B11" s="244"/>
      <c r="C11" s="244"/>
      <c r="D11" s="244"/>
      <c r="E11" s="244"/>
      <c r="F11" s="244"/>
      <c r="G11" s="1119" t="s">
        <v>475</v>
      </c>
      <c r="H11" s="1120"/>
      <c r="I11" s="1120"/>
      <c r="J11" s="1121"/>
      <c r="K11" s="267">
        <v>142871</v>
      </c>
      <c r="L11" s="268">
        <v>63189</v>
      </c>
      <c r="M11" s="269">
        <v>27959</v>
      </c>
      <c r="N11" s="270">
        <v>126</v>
      </c>
    </row>
    <row r="12" spans="1:16" ht="13.5" customHeight="1" x14ac:dyDescent="0.15">
      <c r="A12" s="248"/>
      <c r="B12" s="244"/>
      <c r="C12" s="244"/>
      <c r="D12" s="244"/>
      <c r="E12" s="244"/>
      <c r="F12" s="244"/>
      <c r="G12" s="1119" t="s">
        <v>476</v>
      </c>
      <c r="H12" s="1120"/>
      <c r="I12" s="1120"/>
      <c r="J12" s="1121"/>
      <c r="K12" s="267" t="s">
        <v>477</v>
      </c>
      <c r="L12" s="268" t="s">
        <v>477</v>
      </c>
      <c r="M12" s="269">
        <v>2910</v>
      </c>
      <c r="N12" s="270" t="s">
        <v>477</v>
      </c>
    </row>
    <row r="13" spans="1:16" ht="13.5" customHeight="1" x14ac:dyDescent="0.15">
      <c r="A13" s="248"/>
      <c r="B13" s="244"/>
      <c r="C13" s="244"/>
      <c r="D13" s="244"/>
      <c r="E13" s="244"/>
      <c r="F13" s="244"/>
      <c r="G13" s="1119" t="s">
        <v>478</v>
      </c>
      <c r="H13" s="1120"/>
      <c r="I13" s="1120"/>
      <c r="J13" s="1121"/>
      <c r="K13" s="267" t="s">
        <v>477</v>
      </c>
      <c r="L13" s="268" t="s">
        <v>477</v>
      </c>
      <c r="M13" s="269" t="s">
        <v>477</v>
      </c>
      <c r="N13" s="270" t="s">
        <v>477</v>
      </c>
    </row>
    <row r="14" spans="1:16" ht="13.5" customHeight="1" x14ac:dyDescent="0.15">
      <c r="A14" s="248"/>
      <c r="B14" s="244"/>
      <c r="C14" s="244"/>
      <c r="D14" s="244"/>
      <c r="E14" s="244"/>
      <c r="F14" s="244"/>
      <c r="G14" s="1119" t="s">
        <v>479</v>
      </c>
      <c r="H14" s="1120"/>
      <c r="I14" s="1120"/>
      <c r="J14" s="1121"/>
      <c r="K14" s="267">
        <v>8431</v>
      </c>
      <c r="L14" s="268">
        <v>3729</v>
      </c>
      <c r="M14" s="269">
        <v>9160</v>
      </c>
      <c r="N14" s="270">
        <v>-59.3</v>
      </c>
    </row>
    <row r="15" spans="1:16" ht="13.5" customHeight="1" x14ac:dyDescent="0.15">
      <c r="A15" s="248"/>
      <c r="B15" s="244"/>
      <c r="C15" s="244"/>
      <c r="D15" s="244"/>
      <c r="E15" s="244"/>
      <c r="F15" s="244"/>
      <c r="G15" s="1119" t="s">
        <v>480</v>
      </c>
      <c r="H15" s="1120"/>
      <c r="I15" s="1120"/>
      <c r="J15" s="1121"/>
      <c r="K15" s="267">
        <v>6743</v>
      </c>
      <c r="L15" s="268">
        <v>2982</v>
      </c>
      <c r="M15" s="269">
        <v>4580</v>
      </c>
      <c r="N15" s="270">
        <v>-34.9</v>
      </c>
    </row>
    <row r="16" spans="1:16" x14ac:dyDescent="0.15">
      <c r="A16" s="248"/>
      <c r="B16" s="244"/>
      <c r="C16" s="244"/>
      <c r="D16" s="244"/>
      <c r="E16" s="244"/>
      <c r="F16" s="244"/>
      <c r="G16" s="1122" t="s">
        <v>481</v>
      </c>
      <c r="H16" s="1123"/>
      <c r="I16" s="1123"/>
      <c r="J16" s="1124"/>
      <c r="K16" s="268">
        <v>-68614</v>
      </c>
      <c r="L16" s="268">
        <v>-30347</v>
      </c>
      <c r="M16" s="269">
        <v>-19254</v>
      </c>
      <c r="N16" s="270">
        <v>57.6</v>
      </c>
    </row>
    <row r="17" spans="1:16" x14ac:dyDescent="0.15">
      <c r="A17" s="248"/>
      <c r="B17" s="244"/>
      <c r="C17" s="244"/>
      <c r="D17" s="244"/>
      <c r="E17" s="244"/>
      <c r="F17" s="244"/>
      <c r="G17" s="1122" t="s">
        <v>167</v>
      </c>
      <c r="H17" s="1123"/>
      <c r="I17" s="1123"/>
      <c r="J17" s="1124"/>
      <c r="K17" s="268">
        <v>693024</v>
      </c>
      <c r="L17" s="268">
        <v>306512</v>
      </c>
      <c r="M17" s="269">
        <v>233033</v>
      </c>
      <c r="N17" s="270">
        <v>31.5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14" t="s">
        <v>486</v>
      </c>
      <c r="H21" s="1115"/>
      <c r="I21" s="1115"/>
      <c r="J21" s="1116"/>
      <c r="K21" s="280">
        <v>27.42</v>
      </c>
      <c r="L21" s="281">
        <v>21.21</v>
      </c>
      <c r="M21" s="282">
        <v>6.21</v>
      </c>
      <c r="N21" s="249"/>
      <c r="O21" s="283"/>
      <c r="P21" s="279"/>
    </row>
    <row r="22" spans="1:16" s="284" customFormat="1" x14ac:dyDescent="0.15">
      <c r="A22" s="279"/>
      <c r="B22" s="249"/>
      <c r="C22" s="249"/>
      <c r="D22" s="249"/>
      <c r="E22" s="249"/>
      <c r="F22" s="249"/>
      <c r="G22" s="1114" t="s">
        <v>487</v>
      </c>
      <c r="H22" s="1115"/>
      <c r="I22" s="1115"/>
      <c r="J22" s="1116"/>
      <c r="K22" s="285">
        <v>99.6</v>
      </c>
      <c r="L22" s="286">
        <v>95.4</v>
      </c>
      <c r="M22" s="287">
        <v>4.2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17" t="s">
        <v>468</v>
      </c>
      <c r="L30" s="254"/>
      <c r="M30" s="255" t="s">
        <v>469</v>
      </c>
      <c r="N30" s="256"/>
    </row>
    <row r="31" spans="1:16" x14ac:dyDescent="0.15">
      <c r="A31" s="248"/>
      <c r="B31" s="244"/>
      <c r="C31" s="244"/>
      <c r="D31" s="244"/>
      <c r="E31" s="244"/>
      <c r="F31" s="244"/>
      <c r="G31" s="257"/>
      <c r="H31" s="258"/>
      <c r="I31" s="258"/>
      <c r="J31" s="259"/>
      <c r="K31" s="1118"/>
      <c r="L31" s="260" t="s">
        <v>470</v>
      </c>
      <c r="M31" s="261" t="s">
        <v>471</v>
      </c>
      <c r="N31" s="262" t="s">
        <v>472</v>
      </c>
    </row>
    <row r="32" spans="1:16" ht="27" customHeight="1" x14ac:dyDescent="0.15">
      <c r="A32" s="248"/>
      <c r="B32" s="244"/>
      <c r="C32" s="244"/>
      <c r="D32" s="244"/>
      <c r="E32" s="244"/>
      <c r="F32" s="244"/>
      <c r="G32" s="1130" t="s">
        <v>491</v>
      </c>
      <c r="H32" s="1131"/>
      <c r="I32" s="1131"/>
      <c r="J32" s="1132"/>
      <c r="K32" s="294">
        <v>336260</v>
      </c>
      <c r="L32" s="294">
        <v>148722</v>
      </c>
      <c r="M32" s="295">
        <v>137219</v>
      </c>
      <c r="N32" s="296">
        <v>8.4</v>
      </c>
    </row>
    <row r="33" spans="1:16" ht="13.5" customHeight="1" x14ac:dyDescent="0.15">
      <c r="A33" s="248"/>
      <c r="B33" s="244"/>
      <c r="C33" s="244"/>
      <c r="D33" s="244"/>
      <c r="E33" s="244"/>
      <c r="F33" s="244"/>
      <c r="G33" s="1130" t="s">
        <v>492</v>
      </c>
      <c r="H33" s="1131"/>
      <c r="I33" s="1131"/>
      <c r="J33" s="1132"/>
      <c r="K33" s="294" t="s">
        <v>477</v>
      </c>
      <c r="L33" s="294" t="s">
        <v>477</v>
      </c>
      <c r="M33" s="295" t="s">
        <v>477</v>
      </c>
      <c r="N33" s="296" t="s">
        <v>477</v>
      </c>
    </row>
    <row r="34" spans="1:16" ht="27" customHeight="1" x14ac:dyDescent="0.15">
      <c r="A34" s="248"/>
      <c r="B34" s="244"/>
      <c r="C34" s="244"/>
      <c r="D34" s="244"/>
      <c r="E34" s="244"/>
      <c r="F34" s="244"/>
      <c r="G34" s="1130" t="s">
        <v>493</v>
      </c>
      <c r="H34" s="1131"/>
      <c r="I34" s="1131"/>
      <c r="J34" s="1132"/>
      <c r="K34" s="294" t="s">
        <v>477</v>
      </c>
      <c r="L34" s="294" t="s">
        <v>477</v>
      </c>
      <c r="M34" s="295">
        <v>4</v>
      </c>
      <c r="N34" s="296" t="s">
        <v>477</v>
      </c>
    </row>
    <row r="35" spans="1:16" ht="27" customHeight="1" x14ac:dyDescent="0.15">
      <c r="A35" s="248"/>
      <c r="B35" s="244"/>
      <c r="C35" s="244"/>
      <c r="D35" s="244"/>
      <c r="E35" s="244"/>
      <c r="F35" s="244"/>
      <c r="G35" s="1130" t="s">
        <v>494</v>
      </c>
      <c r="H35" s="1131"/>
      <c r="I35" s="1131"/>
      <c r="J35" s="1132"/>
      <c r="K35" s="294">
        <v>122971</v>
      </c>
      <c r="L35" s="294">
        <v>54388</v>
      </c>
      <c r="M35" s="295">
        <v>30414</v>
      </c>
      <c r="N35" s="296">
        <v>78.8</v>
      </c>
    </row>
    <row r="36" spans="1:16" ht="27" customHeight="1" x14ac:dyDescent="0.15">
      <c r="A36" s="248"/>
      <c r="B36" s="244"/>
      <c r="C36" s="244"/>
      <c r="D36" s="244"/>
      <c r="E36" s="244"/>
      <c r="F36" s="244"/>
      <c r="G36" s="1130" t="s">
        <v>495</v>
      </c>
      <c r="H36" s="1131"/>
      <c r="I36" s="1131"/>
      <c r="J36" s="1132"/>
      <c r="K36" s="294">
        <v>14388</v>
      </c>
      <c r="L36" s="294">
        <v>6364</v>
      </c>
      <c r="M36" s="295">
        <v>5195</v>
      </c>
      <c r="N36" s="296">
        <v>22.5</v>
      </c>
    </row>
    <row r="37" spans="1:16" ht="13.5" customHeight="1" x14ac:dyDescent="0.15">
      <c r="A37" s="248"/>
      <c r="B37" s="244"/>
      <c r="C37" s="244"/>
      <c r="D37" s="244"/>
      <c r="E37" s="244"/>
      <c r="F37" s="244"/>
      <c r="G37" s="1130" t="s">
        <v>496</v>
      </c>
      <c r="H37" s="1131"/>
      <c r="I37" s="1131"/>
      <c r="J37" s="1132"/>
      <c r="K37" s="294">
        <v>20979</v>
      </c>
      <c r="L37" s="294">
        <v>9279</v>
      </c>
      <c r="M37" s="295">
        <v>2257</v>
      </c>
      <c r="N37" s="296">
        <v>311.10000000000002</v>
      </c>
    </row>
    <row r="38" spans="1:16" ht="27" customHeight="1" x14ac:dyDescent="0.15">
      <c r="A38" s="248"/>
      <c r="B38" s="244"/>
      <c r="C38" s="244"/>
      <c r="D38" s="244"/>
      <c r="E38" s="244"/>
      <c r="F38" s="244"/>
      <c r="G38" s="1133" t="s">
        <v>497</v>
      </c>
      <c r="H38" s="1134"/>
      <c r="I38" s="1134"/>
      <c r="J38" s="1135"/>
      <c r="K38" s="297">
        <v>134</v>
      </c>
      <c r="L38" s="297">
        <v>59</v>
      </c>
      <c r="M38" s="298">
        <v>40</v>
      </c>
      <c r="N38" s="299">
        <v>47.5</v>
      </c>
      <c r="O38" s="293"/>
    </row>
    <row r="39" spans="1:16" x14ac:dyDescent="0.15">
      <c r="A39" s="248"/>
      <c r="B39" s="244"/>
      <c r="C39" s="244"/>
      <c r="D39" s="244"/>
      <c r="E39" s="244"/>
      <c r="F39" s="244"/>
      <c r="G39" s="1133" t="s">
        <v>498</v>
      </c>
      <c r="H39" s="1134"/>
      <c r="I39" s="1134"/>
      <c r="J39" s="1135"/>
      <c r="K39" s="300">
        <v>-12012</v>
      </c>
      <c r="L39" s="300">
        <v>-5313</v>
      </c>
      <c r="M39" s="301">
        <v>-7960</v>
      </c>
      <c r="N39" s="302">
        <v>-33.299999999999997</v>
      </c>
      <c r="O39" s="293"/>
    </row>
    <row r="40" spans="1:16" ht="27" customHeight="1" x14ac:dyDescent="0.15">
      <c r="A40" s="248"/>
      <c r="B40" s="244"/>
      <c r="C40" s="244"/>
      <c r="D40" s="244"/>
      <c r="E40" s="244"/>
      <c r="F40" s="244"/>
      <c r="G40" s="1130" t="s">
        <v>499</v>
      </c>
      <c r="H40" s="1131"/>
      <c r="I40" s="1131"/>
      <c r="J40" s="1132"/>
      <c r="K40" s="300">
        <v>-314680</v>
      </c>
      <c r="L40" s="300">
        <v>-139177</v>
      </c>
      <c r="M40" s="301">
        <v>-124831</v>
      </c>
      <c r="N40" s="302">
        <v>11.5</v>
      </c>
      <c r="O40" s="293"/>
    </row>
    <row r="41" spans="1:16" x14ac:dyDescent="0.15">
      <c r="A41" s="248"/>
      <c r="B41" s="244"/>
      <c r="C41" s="244"/>
      <c r="D41" s="244"/>
      <c r="E41" s="244"/>
      <c r="F41" s="244"/>
      <c r="G41" s="1136" t="s">
        <v>278</v>
      </c>
      <c r="H41" s="1137"/>
      <c r="I41" s="1137"/>
      <c r="J41" s="1138"/>
      <c r="K41" s="294">
        <v>168040</v>
      </c>
      <c r="L41" s="300">
        <v>74321</v>
      </c>
      <c r="M41" s="301">
        <v>42339</v>
      </c>
      <c r="N41" s="302">
        <v>75.5</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25" t="s">
        <v>468</v>
      </c>
      <c r="J49" s="1127" t="s">
        <v>503</v>
      </c>
      <c r="K49" s="1128"/>
      <c r="L49" s="1128"/>
      <c r="M49" s="1128"/>
      <c r="N49" s="1129"/>
    </row>
    <row r="50" spans="1:14" x14ac:dyDescent="0.15">
      <c r="A50" s="248"/>
      <c r="B50" s="244"/>
      <c r="C50" s="244"/>
      <c r="D50" s="244"/>
      <c r="E50" s="244"/>
      <c r="F50" s="244"/>
      <c r="G50" s="312"/>
      <c r="H50" s="313"/>
      <c r="I50" s="1126"/>
      <c r="J50" s="314" t="s">
        <v>504</v>
      </c>
      <c r="K50" s="315" t="s">
        <v>505</v>
      </c>
      <c r="L50" s="316" t="s">
        <v>506</v>
      </c>
      <c r="M50" s="317" t="s">
        <v>507</v>
      </c>
      <c r="N50" s="318" t="s">
        <v>508</v>
      </c>
    </row>
    <row r="51" spans="1:14" x14ac:dyDescent="0.15">
      <c r="A51" s="248"/>
      <c r="B51" s="244"/>
      <c r="C51" s="244"/>
      <c r="D51" s="244"/>
      <c r="E51" s="244"/>
      <c r="F51" s="244"/>
      <c r="G51" s="310" t="s">
        <v>509</v>
      </c>
      <c r="H51" s="311"/>
      <c r="I51" s="319">
        <v>401693</v>
      </c>
      <c r="J51" s="320">
        <v>161258</v>
      </c>
      <c r="K51" s="321">
        <v>-73.099999999999994</v>
      </c>
      <c r="L51" s="322">
        <v>216155</v>
      </c>
      <c r="M51" s="323">
        <v>-35.299999999999997</v>
      </c>
      <c r="N51" s="324">
        <v>-37.799999999999997</v>
      </c>
    </row>
    <row r="52" spans="1:14" x14ac:dyDescent="0.15">
      <c r="A52" s="248"/>
      <c r="B52" s="244"/>
      <c r="C52" s="244"/>
      <c r="D52" s="244"/>
      <c r="E52" s="244"/>
      <c r="F52" s="244"/>
      <c r="G52" s="325"/>
      <c r="H52" s="326" t="s">
        <v>510</v>
      </c>
      <c r="I52" s="327">
        <v>324195</v>
      </c>
      <c r="J52" s="328">
        <v>130147</v>
      </c>
      <c r="K52" s="329">
        <v>55.6</v>
      </c>
      <c r="L52" s="330">
        <v>108827</v>
      </c>
      <c r="M52" s="331">
        <v>-19.600000000000001</v>
      </c>
      <c r="N52" s="332">
        <v>75.2</v>
      </c>
    </row>
    <row r="53" spans="1:14" x14ac:dyDescent="0.15">
      <c r="A53" s="248"/>
      <c r="B53" s="244"/>
      <c r="C53" s="244"/>
      <c r="D53" s="244"/>
      <c r="E53" s="244"/>
      <c r="F53" s="244"/>
      <c r="G53" s="310" t="s">
        <v>511</v>
      </c>
      <c r="H53" s="311"/>
      <c r="I53" s="319">
        <v>211595</v>
      </c>
      <c r="J53" s="320">
        <v>87184</v>
      </c>
      <c r="K53" s="321">
        <v>-45.9</v>
      </c>
      <c r="L53" s="322">
        <v>228305</v>
      </c>
      <c r="M53" s="323">
        <v>5.6</v>
      </c>
      <c r="N53" s="324">
        <v>-51.5</v>
      </c>
    </row>
    <row r="54" spans="1:14" x14ac:dyDescent="0.15">
      <c r="A54" s="248"/>
      <c r="B54" s="244"/>
      <c r="C54" s="244"/>
      <c r="D54" s="244"/>
      <c r="E54" s="244"/>
      <c r="F54" s="244"/>
      <c r="G54" s="325"/>
      <c r="H54" s="326" t="s">
        <v>510</v>
      </c>
      <c r="I54" s="327">
        <v>146662</v>
      </c>
      <c r="J54" s="328">
        <v>60429</v>
      </c>
      <c r="K54" s="329">
        <v>-53.6</v>
      </c>
      <c r="L54" s="330">
        <v>86611</v>
      </c>
      <c r="M54" s="331">
        <v>-20.399999999999999</v>
      </c>
      <c r="N54" s="332">
        <v>-33.200000000000003</v>
      </c>
    </row>
    <row r="55" spans="1:14" x14ac:dyDescent="0.15">
      <c r="A55" s="248"/>
      <c r="B55" s="244"/>
      <c r="C55" s="244"/>
      <c r="D55" s="244"/>
      <c r="E55" s="244"/>
      <c r="F55" s="244"/>
      <c r="G55" s="310" t="s">
        <v>512</v>
      </c>
      <c r="H55" s="311"/>
      <c r="I55" s="319">
        <v>237095</v>
      </c>
      <c r="J55" s="320">
        <v>99369</v>
      </c>
      <c r="K55" s="321">
        <v>14</v>
      </c>
      <c r="L55" s="322">
        <v>316331</v>
      </c>
      <c r="M55" s="323">
        <v>38.6</v>
      </c>
      <c r="N55" s="324">
        <v>-24.6</v>
      </c>
    </row>
    <row r="56" spans="1:14" x14ac:dyDescent="0.15">
      <c r="A56" s="248"/>
      <c r="B56" s="244"/>
      <c r="C56" s="244"/>
      <c r="D56" s="244"/>
      <c r="E56" s="244"/>
      <c r="F56" s="244"/>
      <c r="G56" s="325"/>
      <c r="H56" s="326" t="s">
        <v>510</v>
      </c>
      <c r="I56" s="327">
        <v>152828</v>
      </c>
      <c r="J56" s="328">
        <v>64052</v>
      </c>
      <c r="K56" s="329">
        <v>6</v>
      </c>
      <c r="L56" s="330">
        <v>106387</v>
      </c>
      <c r="M56" s="331">
        <v>22.8</v>
      </c>
      <c r="N56" s="332">
        <v>-16.8</v>
      </c>
    </row>
    <row r="57" spans="1:14" x14ac:dyDescent="0.15">
      <c r="A57" s="248"/>
      <c r="B57" s="244"/>
      <c r="C57" s="244"/>
      <c r="D57" s="244"/>
      <c r="E57" s="244"/>
      <c r="F57" s="244"/>
      <c r="G57" s="310" t="s">
        <v>513</v>
      </c>
      <c r="H57" s="311"/>
      <c r="I57" s="319">
        <v>389963</v>
      </c>
      <c r="J57" s="320">
        <v>167079</v>
      </c>
      <c r="K57" s="321">
        <v>68.099999999999994</v>
      </c>
      <c r="L57" s="322">
        <v>333013</v>
      </c>
      <c r="M57" s="323">
        <v>5.3</v>
      </c>
      <c r="N57" s="324">
        <v>62.8</v>
      </c>
    </row>
    <row r="58" spans="1:14" x14ac:dyDescent="0.15">
      <c r="A58" s="248"/>
      <c r="B58" s="244"/>
      <c r="C58" s="244"/>
      <c r="D58" s="244"/>
      <c r="E58" s="244"/>
      <c r="F58" s="244"/>
      <c r="G58" s="325"/>
      <c r="H58" s="326" t="s">
        <v>510</v>
      </c>
      <c r="I58" s="327">
        <v>138435</v>
      </c>
      <c r="J58" s="328">
        <v>59312</v>
      </c>
      <c r="K58" s="329">
        <v>-7.4</v>
      </c>
      <c r="L58" s="330">
        <v>126732</v>
      </c>
      <c r="M58" s="331">
        <v>19.100000000000001</v>
      </c>
      <c r="N58" s="332">
        <v>-26.5</v>
      </c>
    </row>
    <row r="59" spans="1:14" x14ac:dyDescent="0.15">
      <c r="A59" s="248"/>
      <c r="B59" s="244"/>
      <c r="C59" s="244"/>
      <c r="D59" s="244"/>
      <c r="E59" s="244"/>
      <c r="F59" s="244"/>
      <c r="G59" s="310" t="s">
        <v>514</v>
      </c>
      <c r="H59" s="311"/>
      <c r="I59" s="319">
        <v>1053172</v>
      </c>
      <c r="J59" s="320">
        <v>465799</v>
      </c>
      <c r="K59" s="321">
        <v>178.8</v>
      </c>
      <c r="L59" s="322">
        <v>280458</v>
      </c>
      <c r="M59" s="323">
        <v>-15.8</v>
      </c>
      <c r="N59" s="324">
        <v>194.6</v>
      </c>
    </row>
    <row r="60" spans="1:14" x14ac:dyDescent="0.15">
      <c r="A60" s="248"/>
      <c r="B60" s="244"/>
      <c r="C60" s="244"/>
      <c r="D60" s="244"/>
      <c r="E60" s="244"/>
      <c r="F60" s="244"/>
      <c r="G60" s="325"/>
      <c r="H60" s="326" t="s">
        <v>510</v>
      </c>
      <c r="I60" s="333">
        <v>851683</v>
      </c>
      <c r="J60" s="328">
        <v>376684</v>
      </c>
      <c r="K60" s="329">
        <v>535.1</v>
      </c>
      <c r="L60" s="330">
        <v>127286</v>
      </c>
      <c r="M60" s="331">
        <v>0.4</v>
      </c>
      <c r="N60" s="332">
        <v>534.70000000000005</v>
      </c>
    </row>
    <row r="61" spans="1:14" x14ac:dyDescent="0.15">
      <c r="A61" s="248"/>
      <c r="B61" s="244"/>
      <c r="C61" s="244"/>
      <c r="D61" s="244"/>
      <c r="E61" s="244"/>
      <c r="F61" s="244"/>
      <c r="G61" s="310" t="s">
        <v>515</v>
      </c>
      <c r="H61" s="334"/>
      <c r="I61" s="335">
        <v>458704</v>
      </c>
      <c r="J61" s="336">
        <v>196138</v>
      </c>
      <c r="K61" s="337">
        <v>28.4</v>
      </c>
      <c r="L61" s="338">
        <v>274852</v>
      </c>
      <c r="M61" s="339">
        <v>-0.3</v>
      </c>
      <c r="N61" s="324">
        <v>28.7</v>
      </c>
    </row>
    <row r="62" spans="1:14" x14ac:dyDescent="0.15">
      <c r="A62" s="248"/>
      <c r="B62" s="244"/>
      <c r="C62" s="244"/>
      <c r="D62" s="244"/>
      <c r="E62" s="244"/>
      <c r="F62" s="244"/>
      <c r="G62" s="325"/>
      <c r="H62" s="326" t="s">
        <v>510</v>
      </c>
      <c r="I62" s="327">
        <v>322761</v>
      </c>
      <c r="J62" s="328">
        <v>138125</v>
      </c>
      <c r="K62" s="329">
        <v>107.1</v>
      </c>
      <c r="L62" s="330">
        <v>111169</v>
      </c>
      <c r="M62" s="331">
        <v>0.5</v>
      </c>
      <c r="N62" s="332">
        <v>106.6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K84" zoomScale="75" zoomScaleNormal="75" zoomScaleSheetLayoutView="55" workbookViewId="0">
      <selection activeCell="AO34" sqref="AO34:BC34"/>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0" zoomScale="75" zoomScaleNormal="75" zoomScaleSheetLayoutView="55" workbookViewId="0">
      <selection activeCell="AO34" sqref="AO34:BC34"/>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election activeCell="AO34" sqref="AO34:BC3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39" t="s">
        <v>3</v>
      </c>
      <c r="D47" s="1139"/>
      <c r="E47" s="1140"/>
      <c r="F47" s="11">
        <v>11.11</v>
      </c>
      <c r="G47" s="12">
        <v>13.28</v>
      </c>
      <c r="H47" s="12">
        <v>15.72</v>
      </c>
      <c r="I47" s="12">
        <v>16.41</v>
      </c>
      <c r="J47" s="13">
        <v>15.71</v>
      </c>
    </row>
    <row r="48" spans="2:10" ht="57.75" customHeight="1" x14ac:dyDescent="0.15">
      <c r="B48" s="14"/>
      <c r="C48" s="1141" t="s">
        <v>4</v>
      </c>
      <c r="D48" s="1141"/>
      <c r="E48" s="1142"/>
      <c r="F48" s="15">
        <v>11.29</v>
      </c>
      <c r="G48" s="16">
        <v>7.52</v>
      </c>
      <c r="H48" s="16">
        <v>7.06</v>
      </c>
      <c r="I48" s="16">
        <v>9.76</v>
      </c>
      <c r="J48" s="17">
        <v>7.19</v>
      </c>
    </row>
    <row r="49" spans="2:10" ht="57.75" customHeight="1" thickBot="1" x14ac:dyDescent="0.2">
      <c r="B49" s="18"/>
      <c r="C49" s="1143" t="s">
        <v>5</v>
      </c>
      <c r="D49" s="1143"/>
      <c r="E49" s="1144"/>
      <c r="F49" s="19">
        <v>2.58</v>
      </c>
      <c r="G49" s="20" t="s">
        <v>522</v>
      </c>
      <c r="H49" s="20">
        <v>2.27</v>
      </c>
      <c r="I49" s="20">
        <v>2.4</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2017-02-15T14:30:58Z</dcterms:created>
  <dcterms:modified xsi:type="dcterms:W3CDTF">2017-05-16T12:28:02Z</dcterms:modified>
  <cp:category/>
</cp:coreProperties>
</file>