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令和5年度～財政（大地担当）☆\●R5各種照会\5.10.11令和３年度財政状況資料集の作成について（２回目再出力後）\5.3.7.提出（１回目）\"/>
    </mc:Choice>
  </mc:AlternateContent>
  <bookViews>
    <workbookView xWindow="0" yWindow="0" windowWidth="10710" windowHeight="5115" firstSheet="11" activeTab="12"/>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<sst xmlns="http://schemas.openxmlformats.org/spreadsheetml/2006/main" count="1148" uniqueCount="616">
  <si>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</si>
  <si>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</si>
  <si>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</si>
  <si>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</si>
  <si>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</si>
  <si>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</si>
  <si>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</si>
  <si>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</si>
  <si>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</si>
  <si>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</si>
  <si>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</si>
  <si>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</si>
  <si>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</si>
  <si>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</si>
  <si>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</si>
  <si>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</si>
  <si>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</si>
  <si>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</si>
  <si>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</si>
  <si>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</si>
  <si>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</si>
  <si>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</si>
  <si>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</si>
  <si>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</si>
  <si>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</si>
  <si>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</si>
  <si>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</si>
  <si>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</si>
  <si>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</si>
  <si>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</si>
  <si>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</si>
  <si>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</si>
  <si>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</si>
  <si>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</si>
  <si>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</si>
  <si>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</si>
  <si>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</si>
  <si>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</si>
  <si>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</si>
  <si>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</si>
  <si>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</si>
  <si>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</si>
  <si>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</si>
  <si>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</si>
  <si>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</si>
  <si>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</si>
  <si>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</si>
  <si>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</si>
  <si>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</si>
  <si>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</si>
  <si>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</si>
  <si>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</si>
  <si>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</si>
  <si>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</si>
  <si>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</si>
  <si>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</si>
  <si>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</si>
  <si>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</si>
  <si>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</si>
  <si>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</si>
  <si>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</si>
  <si>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</si>
  <si>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</si>
  <si>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</si>
  <si>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</si>
  <si>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</si>
  <si>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</si>
  <si>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</si>
  <si>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</si>
  <si>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</si>
  <si>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</si>
  <si>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</si>
  <si>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</si>
  <si>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</si>
  <si>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</si>
  <si>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</si>
  <si>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</si>
  <si>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</si>
  <si>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</si>
  <si>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</si>
  <si>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</si>
  <si>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</si>
  <si>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</si>
  <si>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</si>
  <si>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</si>
  <si>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</si>
  <si>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</si>
  <si>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</si>
  <si>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</si>
  <si>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</si>
  <si>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</si>
  <si>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</si>
  <si>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</si>
  <si>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</si>
  <si>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</si>
  <si>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</si>
  <si>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</si>
  <si>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</si>
  <si>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積丹町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</si>
  <si>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</si>
  <si>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</si>
  <si>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</si>
  <si>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</si>
  <si>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</si>
  <si>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</si>
  <si>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</si>
  <si>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</si>
  <si>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</si>
  <si>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</si>
  <si>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</si>
  <si>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</si>
  <si>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</si>
  <si>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</si>
  <si>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</si>
  <si>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</si>
  <si>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</si>
  <si>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</si>
  <si>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</si>
  <si>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</si>
  <si>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</si>
  <si>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</si>
  <si>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</si>
  <si>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</si>
  <si>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</si>
  <si>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</si>
  <si>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</si>
  <si>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</si>
  <si>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</si>
  <si>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</si>
  <si>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</si>
  <si>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</si>
  <si>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</si>
  <si>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</si>
  <si>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</si>
  <si>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</si>
  <si>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</si>
  <si>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</si>
  <si>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</si>
  <si>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</si>
  <si>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</si>
  <si>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</si>
  <si>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</si>
  <si>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</si>
  <si>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</si>
  <si>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</si>
  <si>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</si>
  <si>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</si>
  <si>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</si>
  <si>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</si>
  <si>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</si>
  <si>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</si>
  <si>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</si>
  <si>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</si>
  <si>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</si>
  <si>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</si>
  <si>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</si>
  <si>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</si>
  <si>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</si>
  <si>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</si>
  <si>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</si>
  <si>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</si>
  <si>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</si>
  <si>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</si>
  <si>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</si>
  <si>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</si>
  <si>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</si>
  <si>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</si>
  <si>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</si>
  <si>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</si>
  <si>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</si>
  <si>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</si>
  <si>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</si>
  <si>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</si>
  <si>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</si>
  <si>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</si>
  <si>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</si>
  <si>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</si>
  <si>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</si>
  <si>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</si>
  <si>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</si>
  <si>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</si>
  <si>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</si>
  <si>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</si>
  <si>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</si>
  <si>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</si>
  <si>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</si>
  <si>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</si>
  <si>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</si>
  <si>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</si>
  <si>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</si>
  <si>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</si>
  <si>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</si>
  <si>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</si>
  <si>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</si>
  <si>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</si>
  <si>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</si>
  <si>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</si>
  <si>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</si>
  <si>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</si>
  <si>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</si>
  <si>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</si>
  <si>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</si>
  <si>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</si>
  <si>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</si>
  <si>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</si>
  <si>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</si>
  <si>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</si>
  <si>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</si>
  <si>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</si>
  <si>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</si>
  <si>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</si>
  <si>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</si>
  <si>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</si>
  <si>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</si>
  <si>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</si>
  <si>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</si>
  <si>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</si>
  <si>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</si>
  <si>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</si>
  <si>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北海道積丹町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</si>
  <si>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</si>
  <si>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</si>
  <si>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</si>
  <si>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</si>
  <si>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</si>
  <si>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</si>
  <si>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</si>
  <si>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</si>
  <si>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</si>
  <si>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</si>
  <si>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</si>
  <si>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</si>
  <si>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</si>
  <si>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</si>
  <si>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</si>
  <si>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</si>
  <si>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</si>
  <si>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</si>
  <si>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</si>
  <si>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</si>
  <si>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</si>
  <si>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</si>
  <si>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</si>
  <si>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</si>
  <si>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</si>
  <si>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</si>
  <si>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</si>
  <si>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</si>
  <si>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</si>
  <si>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</si>
  <si>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</si>
  <si>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</si>
  <si>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</si>
  <si>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</si>
  <si>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</si>
  <si>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</si>
  <si>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</si>
  <si>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</si>
  <si>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</si>
  <si>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</si>
  <si>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</si>
  <si>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</si>
  <si>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</si>
  <si>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</si>
  <si>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</si>
  <si>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</si>
  <si>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</si>
  <si>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</si>
  <si>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</si>
  <si>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</si>
  <si>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</si>
  <si>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</si>
  <si>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</si>
  <si>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</si>
  <si>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</si>
  <si>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</si>
  <si>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</si>
  <si>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</si>
  <si>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</si>
  <si>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</si>
  <si>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</si>
  <si>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</si>
  <si>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</si>
  <si>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</si>
  <si>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</si>
  <si>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</si>
  <si>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</si>
  <si>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</si>
  <si>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</si>
  <si>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</si>
  <si>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</si>
  <si>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</si>
  <si>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</si>
  <si>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</si>
  <si>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</si>
  <si>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</si>
  <si>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</si>
  <si>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</si>
  <si>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</si>
  <si>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</si>
  <si>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</si>
  <si>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</si>
  <si>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</si>
  <si>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</si>
  <si>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</si>
  <si>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</si>
  <si>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</si>
  <si>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</si>
  <si>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</si>
  <si>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</si>
  <si>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</si>
  <si>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</si>
  <si>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</si>
  <si>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</si>
  <si>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</si>
  <si>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</si>
  <si>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</si>
  <si>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</si>
  <si>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</si>
  <si>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</si>
  <si>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</si>
  <si>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</si>
  <si>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</si>
  <si>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</si>
  <si>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</si>
  <si>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</si>
  <si>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</si>
  <si>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</si>
  <si>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</si>
  <si>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</si>
  <si>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</si>
  <si>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</si>
  <si>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</si>
  <si>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</si>
  <si>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</si>
  <si>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</si>
  <si>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</si>
  <si>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</si>
  <si>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</si>
  <si>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</si>
  <si>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</si>
  <si>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</si>
  <si>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</si>
  <si>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</si>
  <si>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</si>
  <si>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</si>
  <si>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</si>
  <si>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</si>
  <si>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</si>
  <si>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</si>
  <si>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</si>
  <si>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</si>
  <si>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</si>
  <si>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</si>
  <si>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</si>
  <si>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</si>
  <si>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</si>
  <si>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</si>
  <si>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</si>
  <si>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</si>
  <si>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</si>
  <si>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</si>
  <si>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</si>
  <si>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</si>
  <si>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</si>
  <si>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</si>
  <si>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</si>
  <si>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</si>
  <si>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</si>
  <si>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</si>
  <si>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</si>
  <si>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</si>
  <si>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</si>
  <si>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北海道積丹町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</si>
  <si>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</si>
  <si>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</si>
  <si>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</si>
  <si>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</si>
  <si>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</si>
  <si>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</si>
  <si>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</si>
  <si>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</si>
  <si>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</si>
  <si>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</si>
  <si>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</si>
  <si>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</si>
  <si>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</si>
  <si>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</si>
  <si>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</si>
  <si>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</si>
  <si>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</si>
  <si>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</si>
  <si>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</si>
  <si>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</si>
  <si>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</si>
  <si>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</si>
  <si>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</si>
  <si>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</si>
  <si>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</si>
  <si>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</si>
  <si>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</si>
  <si>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</si>
  <si>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</si>
  <si>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</si>
  <si>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</si>
  <si>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</si>
  <si>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</si>
  <si>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</si>
  <si>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</si>
  <si>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</si>
  <si>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後期高齢者医療特別会計</t>
    <phoneticPr fontId="5"/>
  </si>
  <si>
    <t>-</t>
    <phoneticPr fontId="5"/>
  </si>
  <si>
    <t>介護福祉サービス事業特別会計</t>
    <phoneticPr fontId="5"/>
  </si>
  <si>
    <t>-</t>
    <phoneticPr fontId="5"/>
  </si>
  <si>
    <t>簡易水道事業特別会計</t>
    <phoneticPr fontId="5"/>
  </si>
  <si>
    <t>-</t>
    <phoneticPr fontId="5"/>
  </si>
  <si>
    <t>下水道事業特別会計</t>
    <phoneticPr fontId="5"/>
  </si>
  <si>
    <t>産業交流雇用対策推進事業特別会計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</si>
  <si>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</si>
  <si>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</si>
  <si>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</si>
  <si>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</si>
  <si>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</si>
  <si>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</si>
  <si>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</si>
  <si>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</si>
  <si>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</si>
  <si>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</si>
  <si>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</si>
  <si>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</si>
  <si>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</si>
  <si>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</si>
  <si>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</si>
  <si>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</si>
  <si>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</si>
  <si>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</si>
  <si>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</si>
  <si>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</si>
  <si>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</si>
  <si>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</si>
  <si>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</si>
  <si>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</si>
  <si>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</si>
  <si>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</si>
  <si>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</si>
  <si>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</si>
  <si>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</si>
  <si>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</si>
  <si>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</si>
  <si>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</si>
  <si>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</si>
  <si>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</si>
  <si>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</si>
  <si>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</si>
  <si>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</si>
  <si>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</si>
  <si>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</si>
  <si>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</si>
  <si>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</si>
  <si>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</si>
  <si>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</si>
  <si>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</si>
  <si>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</si>
  <si>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</si>
  <si>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</si>
  <si>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</si>
  <si>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</si>
  <si>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</si>
  <si>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</si>
  <si>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</si>
  <si>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</si>
  <si>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</si>
  <si>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</si>
  <si>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</si>
  <si>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</si>
  <si>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</si>
  <si>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</si>
  <si>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</si>
  <si>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</si>
  <si>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</si>
  <si>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</si>
  <si>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</si>
  <si>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</si>
  <si>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</si>
  <si>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</si>
  <si>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介護福祉サービス事業特別会計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</si>
  <si>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</si>
  <si>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</si>
  <si>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</si>
  <si>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</si>
  <si>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</si>
  <si>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</si>
  <si>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</si>
  <si>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</si>
  <si>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</si>
  <si>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</si>
  <si>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</si>
  <si>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</si>
  <si>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</si>
  <si>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</si>
  <si>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</si>
  <si>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</si>
  <si>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</si>
  <si>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</si>
  <si>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</si>
  <si>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</si>
  <si>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</si>
  <si>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</si>
  <si>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</si>
  <si>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</si>
  <si>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</si>
  <si>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</si>
  <si>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</si>
  <si>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</si>
  <si>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</si>
  <si>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</si>
  <si>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</si>
  <si>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</si>
  <si>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</si>
  <si>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</si>
  <si>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</si>
  <si>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</si>
  <si>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</si>
  <si>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</si>
  <si>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</si>
  <si>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</si>
  <si>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</si>
  <si>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</si>
  <si>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</si>
  <si>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</si>
  <si>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</si>
  <si>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</si>
  <si>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</si>
  <si>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</si>
  <si>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</si>
  <si>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</si>
  <si>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</si>
  <si>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</si>
  <si>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</si>
  <si>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</si>
  <si>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</si>
  <si>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</si>
  <si>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</si>
  <si>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</si>
  <si>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</si>
  <si>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</si>
  <si>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</si>
  <si>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</si>
  <si>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</si>
  <si>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</si>
  <si>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</si>
  <si>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</si>
  <si>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</si>
  <si>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</si>
  <si>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</si>
  <si>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</si>
  <si>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</si>
  <si>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</si>
  <si>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</si>
  <si>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</si>
  <si>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</si>
  <si>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</si>
  <si>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</si>
  <si>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</si>
  <si>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</si>
  <si>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</si>
  <si>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</si>
  <si>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</si>
  <si>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</si>
  <si>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</si>
  <si>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</si>
  <si>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</si>
  <si>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5.19</t>
  </si>
  <si>
    <t>▲ 2.77</t>
  </si>
  <si>
    <t>一般会計</t>
  </si>
  <si>
    <t>国民健康保険事業特別会計</t>
  </si>
  <si>
    <t>後期高齢者医療特別会計</t>
  </si>
  <si>
    <t>介護福祉サービス事業特別会計</t>
  </si>
  <si>
    <t>簡易水道事業特別会計</t>
  </si>
  <si>
    <t>下水道事業特別会計</t>
  </si>
  <si>
    <t>産業交流雇用対策推進事業特別会計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</si>
  <si>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</si>
  <si>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</si>
  <si>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</si>
  <si>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</si>
  <si>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</si>
  <si>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</si>
  <si>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</si>
  <si>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</si>
  <si>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ふるさと振興基金</t>
  </si>
  <si>
    <t>公用及び公共用施設整備基金</t>
  </si>
  <si>
    <t xml:space="preserve">地域情報通信基盤施設整備基金 </t>
  </si>
  <si>
    <t>福祉基金</t>
  </si>
  <si>
    <t>まちづくり活動支援基金</t>
  </si>
  <si>
    <t>積丹観光振興公社</t>
    <rPh sb="0" eb="2">
      <t>シャコタン</t>
    </rPh>
    <rPh sb="2" eb="4">
      <t>カンコウ</t>
    </rPh>
    <rPh sb="4" eb="6">
      <t>シンコウ</t>
    </rPh>
    <rPh sb="6" eb="8">
      <t>コウシャ</t>
    </rPh>
    <phoneticPr fontId="2"/>
  </si>
  <si>
    <t>-</t>
    <phoneticPr fontId="2"/>
  </si>
  <si>
    <t>ペニンシュラ</t>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</si>
  <si>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</si>
  <si>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</si>
  <si>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</si>
  <si>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</si>
  <si>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後志教育研修センター</t>
    <rPh sb="0" eb="2">
      <t>シリベシ</t>
    </rPh>
    <rPh sb="2" eb="4">
      <t>キョウイク</t>
    </rPh>
    <rPh sb="4" eb="6">
      <t>ケンシュウ</t>
    </rPh>
    <phoneticPr fontId="2"/>
  </si>
  <si>
    <t>－</t>
    <phoneticPr fontId="19"/>
  </si>
  <si>
    <t>法非適用企業</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</si>
  <si>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</si>
  <si>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</si>
  <si>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</si>
  <si>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施設の老朽化を迎えている事から、新規整備、修繕、解体などの事業を実施する必要がある。
これに伴い、起債残高の増加や基金残高の減少となる事が不可避な状況であるため、将来負担比率の上昇が見込まれる。
健全化判断比率の動向等に充分注視した上での計画的な事業実施の必要性がある。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</si>
  <si>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</si>
  <si>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</si>
  <si>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</si>
  <si>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</si>
  <si>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</si>
  <si>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</si>
  <si>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将来負担比率及び実質公債費比率は、過去の事業債の償還が順次終了したことにより、前年度を下回った。
今後は、更なる起債の抑制と公債費の適正化に取り組んでいくことが必要である。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</si>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</sst>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38" fillId="0" borderId="0" xfId="0" applyFont="1" applyAlignment="1">
      <alignment horizontal="lef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413C-4FF3-B854-CE9E789CFE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159577</c:v>
                </c:pt>
                <c:pt idx="1">
                  <c:v>366895</c:v>
                </c:pt>
                <c:pt idx="2">
                  <c:v>239058</c:v>
                </c:pt>
                <c:pt idx="3">
                  <c:v>188170</c:v>
                </c:pt>
                <c:pt idx="4">
                  <c:v>362490</c:v>
                </c:pt>
              </c:numCache>
            </c:numRef>
          </c:val>
          <c:smooth val="0"/>
          <c:extLst>
            <c:ext xmlns:c16="http://schemas.microsoft.com/office/drawing/2014/chart" uri="{C3380CC4-5D6E-409C-BE32-E72D297353CC}">
              <c16:uniqueId val="{00000001-413C-4FF3-B854-CE9E789CFE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3.96</c:v>
                </c:pt>
                <c:pt idx="1">
                  <c:v>1.41</c:v>
                </c:pt>
                <c:pt idx="2">
                  <c:v>4.57</c:v>
                </c:pt>
                <c:pt idx="3">
                  <c:v>4.6399999999999997</c:v>
                </c:pt>
                <c:pt idx="4">
                  <c:v>7.74</c:v>
                </c:pt>
              </c:numCache>
            </c:numRef>
          </c:val>
          <c:extLst>
            <c:ext xmlns:c16="http://schemas.microsoft.com/office/drawing/2014/chart" uri="{C3380CC4-5D6E-409C-BE32-E72D297353CC}">
              <c16:uniqueId val="{00000000-4E07-47A6-AF07-90D1BCB784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16.920000000000002</c:v>
                </c:pt>
                <c:pt idx="1">
                  <c:v>17.86</c:v>
                </c:pt>
                <c:pt idx="2">
                  <c:v>17.46</c:v>
                </c:pt>
                <c:pt idx="3">
                  <c:v>16.88</c:v>
                </c:pt>
                <c:pt idx="4">
                  <c:v>15.58</c:v>
                </c:pt>
              </c:numCache>
            </c:numRef>
          </c:val>
          <c:extLst>
            <c:ext xmlns:c16="http://schemas.microsoft.com/office/drawing/2014/chart" uri="{C3380CC4-5D6E-409C-BE32-E72D297353CC}">
              <c16:uniqueId val="{00000001-4E07-47A6-AF07-90D1BCB784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-5.19</c:v>
                </c:pt>
                <c:pt idx="1">
                  <c:v>-2.77</c:v>
                </c:pt>
                <c:pt idx="2">
                  <c:v>3.19</c:v>
                </c:pt>
                <c:pt idx="3">
                  <c:v>0.23</c:v>
                </c:pt>
                <c:pt idx="4">
                  <c:v>3.45</c:v>
                </c:pt>
              </c:numCache>
            </c:numRef>
          </c:val>
          <c:smooth val="0"/>
          <c:extLst>
            <c:ext xmlns:c16="http://schemas.microsoft.com/office/drawing/2014/chart" uri="{C3380CC4-5D6E-409C-BE32-E72D297353CC}">
              <c16:uniqueId val="{00000002-4E07-47A6-AF07-90D1BCB784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4B-43FA-A524-3559EEB6AF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4B-43FA-A524-3559EEB6AF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4B-43FA-A524-3559EEB6AF5F}"/>
            </c:ext>
          </c:extLst>
        </c:ser>
        <c:ser>
          <c:idx val="3"/>
          <c:order val="3"/>
          <c:tx>
            <c:strRef>
              <c:f>データシート!$A$30</c:f>
              <c:strCache>
                <c:ptCount val="1"/>
                <c:pt idx="0">
                  <c:v>産業交流雇用対策推進事業特別会計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4B-43FA-A524-3559EEB6AF5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94B-43FA-A524-3559EEB6AF5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94B-43FA-A524-3559EEB6AF5F}"/>
            </c:ext>
          </c:extLst>
        </c:ser>
        <c:ser>
          <c:idx val="6"/>
          <c:order val="6"/>
          <c:tx>
            <c:strRef>
              <c:f>データシート!$A$33</c:f>
              <c:strCache>
                <c:ptCount val="1"/>
                <c:pt idx="0">
                  <c:v>介護福祉サービス事業特別会計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94B-43FA-A524-3559EEB6AF5F}"/>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994B-43FA-A524-3559EEB6AF5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994B-43FA-A524-3559EEB6AF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3.96</c:v>
                </c:pt>
                <c:pt idx="2">
                  <c:v>#N/A</c:v>
                </c:pt>
                <c:pt idx="3">
                  <c:v>1.41</c:v>
                </c:pt>
                <c:pt idx="4">
                  <c:v>#N/A</c:v>
                </c:pt>
                <c:pt idx="5">
                  <c:v>4.57</c:v>
                </c:pt>
                <c:pt idx="6">
                  <c:v>#N/A</c:v>
                </c:pt>
                <c:pt idx="7">
                  <c:v>4.6399999999999997</c:v>
                </c:pt>
                <c:pt idx="8">
                  <c:v>#N/A</c:v>
                </c:pt>
                <c:pt idx="9">
                  <c:v>7.73</c:v>
                </c:pt>
              </c:numCache>
            </c:numRef>
          </c:val>
          <c:extLst>
            <c:ext xmlns:c16="http://schemas.microsoft.com/office/drawing/2014/chart" uri="{C3380CC4-5D6E-409C-BE32-E72D297353CC}">
              <c16:uniqueId val="{00000009-994B-43FA-A524-3559EEB6AF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331</c:v>
                </c:pt>
                <c:pt idx="5">
                  <c:v>323</c:v>
                </c:pt>
                <c:pt idx="8">
                  <c:v>345</c:v>
                </c:pt>
                <c:pt idx="11">
                  <c:v>326</c:v>
                </c:pt>
                <c:pt idx="14">
                  <c:v>325</c:v>
                </c:pt>
              </c:numCache>
            </c:numRef>
          </c:val>
          <c:extLst>
            <c:ext xmlns:c16="http://schemas.microsoft.com/office/drawing/2014/chart" uri="{C3380CC4-5D6E-409C-BE32-E72D297353CC}">
              <c16:uniqueId val="{00000000-152F-40B1-AE06-1D31A95D55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2F-40B1-AE06-1D31A95D55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1</c:v>
                </c:pt>
                <c:pt idx="6">
                  <c:v>9</c:v>
                </c:pt>
                <c:pt idx="9">
                  <c:v>14</c:v>
                </c:pt>
                <c:pt idx="12">
                  <c:v>14</c:v>
                </c:pt>
              </c:numCache>
            </c:numRef>
          </c:val>
          <c:extLst>
            <c:ext xmlns:c16="http://schemas.microsoft.com/office/drawing/2014/chart" uri="{C3380CC4-5D6E-409C-BE32-E72D297353CC}">
              <c16:uniqueId val="{00000002-152F-40B1-AE06-1D31A95D55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18</c:v>
                </c:pt>
                <c:pt idx="6">
                  <c:v>18</c:v>
                </c:pt>
                <c:pt idx="9">
                  <c:v>17</c:v>
                </c:pt>
                <c:pt idx="12">
                  <c:v>14</c:v>
                </c:pt>
              </c:numCache>
            </c:numRef>
          </c:val>
          <c:extLst>
            <c:ext xmlns:c16="http://schemas.microsoft.com/office/drawing/2014/chart" uri="{C3380CC4-5D6E-409C-BE32-E72D297353CC}">
              <c16:uniqueId val="{00000003-152F-40B1-AE06-1D31A95D55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c:v>
                </c:pt>
                <c:pt idx="3">
                  <c:v>102</c:v>
                </c:pt>
                <c:pt idx="6">
                  <c:v>89</c:v>
                </c:pt>
                <c:pt idx="9">
                  <c:v>68</c:v>
                </c:pt>
                <c:pt idx="12">
                  <c:v>55</c:v>
                </c:pt>
              </c:numCache>
            </c:numRef>
          </c:val>
          <c:extLst>
            <c:ext xmlns:c16="http://schemas.microsoft.com/office/drawing/2014/chart" uri="{C3380CC4-5D6E-409C-BE32-E72D297353CC}">
              <c16:uniqueId val="{00000004-152F-40B1-AE06-1D31A95D55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2F-40B1-AE06-1D31A95D55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2F-40B1-AE06-1D31A95D55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331</c:v>
                </c:pt>
                <c:pt idx="3">
                  <c:v>335</c:v>
                </c:pt>
                <c:pt idx="6">
                  <c:v>381</c:v>
                </c:pt>
                <c:pt idx="9">
                  <c:v>368</c:v>
                </c:pt>
                <c:pt idx="12">
                  <c:v>386</c:v>
                </c:pt>
              </c:numCache>
            </c:numRef>
          </c:val>
          <c:extLst>
            <c:ext xmlns:c16="http://schemas.microsoft.com/office/drawing/2014/chart" uri="{C3380CC4-5D6E-409C-BE32-E72D297353CC}">
              <c16:uniqueId val="{00000007-152F-40B1-AE06-1D31A95D55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142</c:v>
                </c:pt>
                <c:pt idx="2">
                  <c:v>#N/A</c:v>
                </c:pt>
                <c:pt idx="3">
                  <c:v>#N/A</c:v>
                </c:pt>
                <c:pt idx="4">
                  <c:v>133</c:v>
                </c:pt>
                <c:pt idx="5">
                  <c:v>#N/A</c:v>
                </c:pt>
                <c:pt idx="6">
                  <c:v>#N/A</c:v>
                </c:pt>
                <c:pt idx="7">
                  <c:v>152</c:v>
                </c:pt>
                <c:pt idx="8">
                  <c:v>#N/A</c:v>
                </c:pt>
                <c:pt idx="9">
                  <c:v>#N/A</c:v>
                </c:pt>
                <c:pt idx="10">
                  <c:v>141</c:v>
                </c:pt>
                <c:pt idx="11">
                  <c:v>#N/A</c:v>
                </c:pt>
                <c:pt idx="12">
                  <c:v>#N/A</c:v>
                </c:pt>
                <c:pt idx="13">
                  <c:v>144</c:v>
                </c:pt>
                <c:pt idx="14">
                  <c:v>#N/A</c:v>
                </c:pt>
              </c:numCache>
            </c:numRef>
          </c:val>
          <c:smooth val="0"/>
          <c:extLst>
            <c:ext xmlns:c16="http://schemas.microsoft.com/office/drawing/2014/chart" uri="{C3380CC4-5D6E-409C-BE32-E72D297353CC}">
              <c16:uniqueId val="{00000008-152F-40B1-AE06-1D31A95D55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2791</c:v>
                </c:pt>
                <c:pt idx="5">
                  <c:v>2715</c:v>
                </c:pt>
                <c:pt idx="8">
                  <c:v>2648</c:v>
                </c:pt>
                <c:pt idx="11">
                  <c:v>2583</c:v>
                </c:pt>
                <c:pt idx="14">
                  <c:v>2640</c:v>
                </c:pt>
              </c:numCache>
            </c:numRef>
          </c:val>
          <c:extLst>
            <c:ext xmlns:c16="http://schemas.microsoft.com/office/drawing/2014/chart" uri="{C3380CC4-5D6E-409C-BE32-E72D297353CC}">
              <c16:uniqueId val="{00000000-D280-4324-890E-F551FFC8EE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c:v>
                </c:pt>
                <c:pt idx="5">
                  <c:v>106</c:v>
                </c:pt>
                <c:pt idx="8">
                  <c:v>98</c:v>
                </c:pt>
                <c:pt idx="11">
                  <c:v>88</c:v>
                </c:pt>
                <c:pt idx="14">
                  <c:v>87</c:v>
                </c:pt>
              </c:numCache>
            </c:numRef>
          </c:val>
          <c:extLst>
            <c:ext xmlns:c16="http://schemas.microsoft.com/office/drawing/2014/chart" uri="{C3380CC4-5D6E-409C-BE32-E72D297353CC}">
              <c16:uniqueId val="{00000001-D280-4324-890E-F551FFC8EE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1023</c:v>
                </c:pt>
                <c:pt idx="5">
                  <c:v>1077</c:v>
                </c:pt>
                <c:pt idx="8">
                  <c:v>1096</c:v>
                </c:pt>
                <c:pt idx="11">
                  <c:v>1140</c:v>
                </c:pt>
                <c:pt idx="14">
                  <c:v>1351</c:v>
                </c:pt>
              </c:numCache>
            </c:numRef>
          </c:val>
          <c:extLst>
            <c:ext xmlns:c16="http://schemas.microsoft.com/office/drawing/2014/chart" uri="{C3380CC4-5D6E-409C-BE32-E72D297353CC}">
              <c16:uniqueId val="{00000002-D280-4324-890E-F551FFC8EE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80-4324-890E-F551FFC8EE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80-4324-890E-F551FFC8EE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80-4324-890E-F551FFC8EE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667</c:v>
                </c:pt>
                <c:pt idx="3">
                  <c:v>651</c:v>
                </c:pt>
                <c:pt idx="6">
                  <c:v>632</c:v>
                </c:pt>
                <c:pt idx="9">
                  <c:v>629</c:v>
                </c:pt>
                <c:pt idx="12">
                  <c:v>630</c:v>
                </c:pt>
              </c:numCache>
            </c:numRef>
          </c:val>
          <c:extLst>
            <c:ext xmlns:c16="http://schemas.microsoft.com/office/drawing/2014/chart" uri="{C3380CC4-5D6E-409C-BE32-E72D297353CC}">
              <c16:uniqueId val="{00000006-D280-4324-890E-F551FFC8EE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86</c:v>
                </c:pt>
                <c:pt idx="3">
                  <c:v>69</c:v>
                </c:pt>
                <c:pt idx="6">
                  <c:v>52</c:v>
                </c:pt>
                <c:pt idx="9">
                  <c:v>29</c:v>
                </c:pt>
                <c:pt idx="12">
                  <c:v>18</c:v>
                </c:pt>
              </c:numCache>
            </c:numRef>
          </c:val>
          <c:extLst>
            <c:ext xmlns:c16="http://schemas.microsoft.com/office/drawing/2014/chart" uri="{C3380CC4-5D6E-409C-BE32-E72D297353CC}">
              <c16:uniqueId val="{00000007-D280-4324-890E-F551FFC8EE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638</c:v>
                </c:pt>
                <c:pt idx="3">
                  <c:v>635</c:v>
                </c:pt>
                <c:pt idx="6">
                  <c:v>569</c:v>
                </c:pt>
                <c:pt idx="9">
                  <c:v>543</c:v>
                </c:pt>
                <c:pt idx="12">
                  <c:v>483</c:v>
                </c:pt>
              </c:numCache>
            </c:numRef>
          </c:val>
          <c:extLst>
            <c:ext xmlns:c16="http://schemas.microsoft.com/office/drawing/2014/chart" uri="{C3380CC4-5D6E-409C-BE32-E72D297353CC}">
              <c16:uniqueId val="{00000008-D280-4324-890E-F551FFC8EE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80-4324-890E-F551FFC8EE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3555</c:v>
                </c:pt>
                <c:pt idx="3">
                  <c:v>3559</c:v>
                </c:pt>
                <c:pt idx="6">
                  <c:v>3499</c:v>
                </c:pt>
                <c:pt idx="9">
                  <c:v>3443</c:v>
                </c:pt>
                <c:pt idx="12">
                  <c:v>3514</c:v>
                </c:pt>
              </c:numCache>
            </c:numRef>
          </c:val>
          <c:extLst>
            <c:ext xmlns:c16="http://schemas.microsoft.com/office/drawing/2014/chart" uri="{C3380CC4-5D6E-409C-BE32-E72D297353CC}">
              <c16:uniqueId val="{0000000A-D280-4324-890E-F551FFC8EE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1035</c:v>
                </c:pt>
                <c:pt idx="2">
                  <c:v>#N/A</c:v>
                </c:pt>
                <c:pt idx="3">
                  <c:v>#N/A</c:v>
                </c:pt>
                <c:pt idx="4">
                  <c:v>1015</c:v>
                </c:pt>
                <c:pt idx="5">
                  <c:v>#N/A</c:v>
                </c:pt>
                <c:pt idx="6">
                  <c:v>#N/A</c:v>
                </c:pt>
                <c:pt idx="7">
                  <c:v>911</c:v>
                </c:pt>
                <c:pt idx="8">
                  <c:v>#N/A</c:v>
                </c:pt>
                <c:pt idx="9">
                  <c:v>#N/A</c:v>
                </c:pt>
                <c:pt idx="10">
                  <c:v>834</c:v>
                </c:pt>
                <c:pt idx="11">
                  <c:v>#N/A</c:v>
                </c:pt>
                <c:pt idx="12">
                  <c:v>#N/A</c:v>
                </c:pt>
                <c:pt idx="13">
                  <c:v>568</c:v>
                </c:pt>
                <c:pt idx="14">
                  <c:v>#N/A</c:v>
                </c:pt>
              </c:numCache>
            </c:numRef>
          </c:val>
          <c:smooth val="0"/>
          <c:extLst>
            <c:ext xmlns:c16="http://schemas.microsoft.com/office/drawing/2014/chart" uri="{C3380CC4-5D6E-409C-BE32-E72D297353CC}">
              <c16:uniqueId val="{0000000B-D280-4324-890E-F551FFC8EE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301</c:v>
                </c:pt>
                <c:pt idx="1">
                  <c:v>301</c:v>
                </c:pt>
                <c:pt idx="2">
                  <c:v>301</c:v>
                </c:pt>
              </c:numCache>
            </c:numRef>
          </c:val>
          <c:extLst>
            <c:ext xmlns:c16="http://schemas.microsoft.com/office/drawing/2014/chart" uri="{C3380CC4-5D6E-409C-BE32-E72D297353CC}">
              <c16:uniqueId val="{00000000-A70F-4689-B02A-7E79A12C57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432</c:v>
                </c:pt>
                <c:pt idx="1">
                  <c:v>433</c:v>
                </c:pt>
                <c:pt idx="2">
                  <c:v>561</c:v>
                </c:pt>
              </c:numCache>
            </c:numRef>
          </c:val>
          <c:extLst>
            <c:ext xmlns:c16="http://schemas.microsoft.com/office/drawing/2014/chart" uri="{C3380CC4-5D6E-409C-BE32-E72D297353CC}">
              <c16:uniqueId val="{00000001-A70F-4689-B02A-7E79A12C57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286</c:v>
                </c:pt>
                <c:pt idx="1">
                  <c:v>339</c:v>
                </c:pt>
                <c:pt idx="2">
                  <c:v>424</c:v>
                </c:pt>
              </c:numCache>
            </c:numRef>
          </c:val>
          <c:extLst>
            <c:ext xmlns:c16="http://schemas.microsoft.com/office/drawing/2014/chart" uri="{C3380CC4-5D6E-409C-BE32-E72D297353CC}">
              <c16:uniqueId val="{00000002-A70F-4689-B02A-7E79A12C57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5.4082117289404891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{D6926C52-C6A4-4CFB-B5A6-1BC6FAF10C0E}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F33-432A-BDC3-5CFCC6C692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{559518CA-FE04-415B-B943-73472C14D261}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33-432A-BDC3-5CFCC6C692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{DF790AF0-A2F1-4B0D-9F2E-48666D48AF46}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33-432A-BDC3-5CFCC6C692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{04E4F4DC-9DA2-4151-BC32-7F6512D5DB8F}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33-432A-BDC3-5CFCC6C692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{4C9203E9-FADD-4C93-A3C0-D90C3CD6B772}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33-432A-BDC3-5CFCC6C6927A}"/>
                </c:ext>
              </c:extLst>
            </c:dLbl>
            <c:dLbl>
              <c:idx val="8"/>
              <c:layout>
                <c:manualLayout>
                  <c:x val="0"/>
                  <c:y val="1.179632769475441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{E6A2A895-95F4-4E05-8C88-45D85518B224}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F33-432A-BDC3-5CFCC6C6927A}"/>
                </c:ext>
              </c:extLst>
            </c:dLbl>
            <c:dLbl>
              <c:idx val="16"/>
              <c:layout>
                <c:manualLayout>
                  <c:x val="0"/>
                  <c:y val="-6.3879383504003981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{8D748055-C2E8-4EDC-B264-C51378C723B3}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F33-432A-BDC3-5CFCC6C6927A}"/>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{0E1EC804-3A55-4324-BEB1-929C8C27527D}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F33-432A-BDC3-5CFCC6C6927A}"/>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{0DC72FA8-A536-4DDA-860B-72AE1E13E8A6}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F33-432A-BDC3-5CFCC6C692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64.599999999999994</c:v>
                </c:pt>
                <c:pt idx="16">
                  <c:v>65.2</c:v>
                </c:pt>
                <c:pt idx="24">
                  <c:v>66.7</c:v>
                </c:pt>
                <c:pt idx="32">
                  <c:v>66.599999999999994</c:v>
                </c:pt>
              </c:numCache>
            </c:numRef>
          </c:xVal>
          <c:yVal>
            <c:numRef>
              <c:f>公会計指標分析・財政指標組合せ分析表!$BP$51:$DC$51</c:f>
              <c:numCache>
                <c:formatCode>#,##0.0;"▲ "#,##0.0</c:formatCode>
                <c:ptCount val="40"/>
                <c:pt idx="0">
                  <c:v>70.8</c:v>
                </c:pt>
                <c:pt idx="8">
                  <c:v>73.900000000000006</c:v>
                </c:pt>
                <c:pt idx="16">
                  <c:v>65.400000000000006</c:v>
                </c:pt>
                <c:pt idx="24">
                  <c:v>56.8</c:v>
                </c:pt>
                <c:pt idx="32">
                  <c:v>35</c:v>
                </c:pt>
              </c:numCache>
            </c:numRef>
          </c:yVal>
          <c:smooth val="0"/>
          <c:extLst>
            <c:ext xmlns:c16="http://schemas.microsoft.com/office/drawing/2014/chart" uri="{C3380CC4-5D6E-409C-BE32-E72D297353CC}">
              <c16:uniqueId val="{00000009-3F33-432A-BDC3-5CFCC6C692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{76CC2D29-DD0D-4CF0-9CD0-C6B8645DD7D8}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F33-432A-BDC3-5CFCC6C692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{CF7924AD-6B4E-40D1-B469-4CD8850689D5}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33-432A-BDC3-5CFCC6C692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{38A36DED-6375-4213-822E-0E10C159235F}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33-432A-BDC3-5CFCC6C692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{348A064C-C58D-4BC5-8A87-D7399993AD31}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33-432A-BDC3-5CFCC6C692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{A1EF8CE5-5E2C-4B94-AA96-CAA53E3A08DD}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33-432A-BDC3-5CFCC6C6927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{7E9E00B0-82AD-420B-B17C-523039DF7DBD}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F33-432A-BDC3-5CFCC6C6927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{2FB29FBC-4941-4816-BB92-4164226EDB02}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F33-432A-BDC3-5CFCC6C6927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{DFF0632D-F4DE-4830-A144-D5212C9AA6ED}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F33-432A-BDC3-5CFCC6C6927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{069B941A-78EC-47F3-808C-0A84CED4A432}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F33-432A-BDC3-5CFCC6C692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33-432A-BDC3-5CFCC6C6927A}"/>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{18E62C46-D1A8-4A2A-A7F0-B3B1F913E1C3}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E9-4976-AA49-285E7D5CBF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{B6B010AE-B366-44A1-9C96-6C3A0CF962FA}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E9-4976-AA49-285E7D5CBF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{570C6CBC-7E20-423F-9A07-CE971DDCF554}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E9-4976-AA49-285E7D5CBF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{D0DF388C-98F9-4311-986D-D31199ECA771}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E9-4976-AA49-285E7D5CBF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{AFD34D6B-466D-43F9-8690-EE7012A33053}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E9-4976-AA49-285E7D5CBF5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{8151F4C9-2B16-4EEF-AA31-1196652CC750}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E9-4976-AA49-285E7D5CBF5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{A4427152-78FD-4B0D-974D-17DB33CE3686}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E9-4976-AA49-285E7D5CBF5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{1D828E60-2E40-4009-9E54-4D049BF8D547}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E9-4976-AA49-285E7D5CBF5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{574079B6-E84D-481F-92E6-31EBDF9D5DB6}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E9-4976-AA49-285E7D5CBF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9.9</c:v>
                </c:pt>
                <c:pt idx="16">
                  <c:v>10.1</c:v>
                </c:pt>
                <c:pt idx="24">
                  <c:v>10</c:v>
                </c:pt>
                <c:pt idx="32">
                  <c:v>9.8000000000000007</c:v>
                </c:pt>
              </c:numCache>
            </c:numRef>
          </c:xVal>
          <c:yVal>
            <c:numRef>
              <c:f>公会計指標分析・財政指標組合せ分析表!$BP$73:$DC$73</c:f>
              <c:numCache>
                <c:formatCode>#,##0.0;"▲ "#,##0.0</c:formatCode>
                <c:ptCount val="40"/>
                <c:pt idx="0">
                  <c:v>70.8</c:v>
                </c:pt>
                <c:pt idx="8">
                  <c:v>73.900000000000006</c:v>
                </c:pt>
                <c:pt idx="16">
                  <c:v>65.400000000000006</c:v>
                </c:pt>
                <c:pt idx="24">
                  <c:v>56.8</c:v>
                </c:pt>
                <c:pt idx="32">
                  <c:v>35</c:v>
                </c:pt>
              </c:numCache>
            </c:numRef>
          </c:yVal>
          <c:smooth val="0"/>
          <c:extLst>
            <c:ext xmlns:c16="http://schemas.microsoft.com/office/drawing/2014/chart" uri="{C3380CC4-5D6E-409C-BE32-E72D297353CC}">
              <c16:uniqueId val="{00000009-C0E9-4976-AA49-285E7D5CBF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{DB1B9621-3FE8-427C-96FE-1F4D80E60C09}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E9-4976-AA49-285E7D5CBF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{A82C45CC-6724-49EC-99C4-63CC727BEC20}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E9-4976-AA49-285E7D5CBF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{DD4FF8C7-C53A-4126-8E09-08A40FC79968}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E9-4976-AA49-285E7D5CBF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{CD20A8E0-2B51-4C2B-B6E3-32BC48CE8E2E}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E9-4976-AA49-285E7D5CBF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{A04CE8F7-4674-4885-940B-E452086CD9F1}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E9-4976-AA49-285E7D5CBF5A}"/>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{BB90FBCA-2A9E-428C-B2A5-C90522FD02FF}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E9-4976-AA49-285E7D5CBF5A}"/>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{5992D5B4-7CDD-49DD-BE61-99808014FCBE}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E9-4976-AA49-285E7D5CBF5A}"/>
                </c:ext>
              </c:extLst>
            </c:dLbl>
            <c:dLbl>
              <c:idx val="24"/>
              <c:layout>
                <c:manualLayout>
                  <c:x val="-3.1570342725075584E-2"/>
                  <c:y val="-8.606763992500891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{24EE2D86-09DD-48C2-8170-B649712984A7}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E9-4976-AA49-285E7D5CBF5A}"/>
                </c:ext>
              </c:extLst>
            </c:dLbl>
            <c:dLbl>
              <c:idx val="32"/>
              <c:layout>
                <c:manualLayout>
                  <c:x val="-3.1570342725075584E-2"/>
                  <c:y val="-4.822618838049273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{6E813C72-4F6F-402F-BFA8-42F063799EA6}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E9-4976-AA49-285E7D5CBF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0E9-4976-AA49-285E7D5CBF5A}"/>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一般会計における公債費償還額が過疎対策事業債の元金償還開始などに伴い増加傾向にあることや、公営企業債元利償還金が</a:t>
          </a:r>
          <a:r>
            <a:rPr lang="ja-JP" altLang="en-US" sz="1100" b="0" i="0" baseline="0">
              <a:solidFill>
                <a:schemeClr val="dk1"/>
              </a:solidFill>
              <a:effectLst/>
              <a:latin typeface="+mn-lt"/>
              <a:ea typeface="+mn-ea"/>
              <a:cs typeface="+mn-cs"/>
            </a:rPr>
            <a:t>借換債の償還完了により減少</a:t>
          </a:r>
          <a:r>
            <a:rPr lang="ja-JP" altLang="ja-JP" sz="1100" b="0" i="0" baseline="0">
              <a:solidFill>
                <a:schemeClr val="dk1"/>
              </a:solidFill>
              <a:effectLst/>
              <a:latin typeface="+mn-lt"/>
              <a:ea typeface="+mn-ea"/>
              <a:cs typeface="+mn-cs"/>
            </a:rPr>
            <a:t>していることから、今後も、地方債発行の抑制に努める。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地方債残高は近年ほぼ横ばい傾向で推移している。</a:t>
          </a:r>
          <a:endParaRPr lang="ja-JP" altLang="ja-JP" sz="1400">
            <a:effectLst/>
          </a:endParaRPr>
        </a:p>
        <a:p>
          <a:pPr rtl="0"/>
          <a:r>
            <a:rPr lang="ja-JP" altLang="ja-JP" sz="1100" b="0" i="0" baseline="0">
              <a:solidFill>
                <a:schemeClr val="dk1"/>
              </a:solidFill>
              <a:effectLst/>
              <a:latin typeface="+mn-lt"/>
              <a:ea typeface="+mn-ea"/>
              <a:cs typeface="+mn-cs"/>
            </a:rPr>
            <a:t>将来の住民負担の軽減を図るため、基金の積立を行うとともに、地方債発行の抑制により財政の健全化に資する。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北海道積丹町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寄附金の増及び</a:t>
          </a:r>
          <a:r>
            <a:rPr kumimoji="1" lang="ja-JP" altLang="ja-JP" sz="1100">
              <a:solidFill>
                <a:schemeClr val="dk1"/>
              </a:solidFill>
              <a:effectLst/>
              <a:latin typeface="+mn-lt"/>
              <a:ea typeface="+mn-ea"/>
              <a:cs typeface="+mn-cs"/>
            </a:rPr>
            <a:t>町有</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売却</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財産</a:t>
          </a:r>
          <a:r>
            <a:rPr kumimoji="1" lang="ja-JP" altLang="ja-JP" sz="1100">
              <a:solidFill>
                <a:schemeClr val="dk1"/>
              </a:solidFill>
              <a:effectLst/>
              <a:latin typeface="+mn-lt"/>
              <a:ea typeface="+mn-ea"/>
              <a:cs typeface="+mn-cs"/>
            </a:rPr>
            <a:t>売払収入が増加したため、基金に積み立てたことにより、基金合計は増加した。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将来の地方債償還に備え、計画的に減債基金等へ積み立てる。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a:solidFill>
                <a:schemeClr val="dk1"/>
              </a:solidFill>
              <a:effectLst/>
              <a:latin typeface="+mn-lt"/>
              <a:ea typeface="+mn-ea"/>
              <a:cs typeface="+mn-cs"/>
            </a:rPr>
            <a:t>　ふるさと納税の使途別にふるさと振興基金</a:t>
          </a:r>
          <a:r>
            <a:rPr kumimoji="1" lang="ja-JP" altLang="ja-JP" sz="1100">
              <a:solidFill>
                <a:schemeClr val="dk1"/>
              </a:solidFill>
              <a:effectLst/>
              <a:latin typeface="+mn-lt"/>
              <a:ea typeface="+mn-ea"/>
              <a:cs typeface="+mn-cs"/>
            </a:rPr>
            <a:t>を設置している。</a:t>
          </a:r>
          <a:endParaRPr lang="ja-JP" altLang="ja-JP" sz="1400">
            <a:effectLst/>
          </a:endParaRPr>
        </a:p>
        <a:p>
          <a:r>
            <a:rPr lang="ja-JP" altLang="ja-JP" sz="1100">
              <a:solidFill>
                <a:schemeClr val="dk1"/>
              </a:solidFill>
              <a:effectLst/>
              <a:latin typeface="+mn-lt"/>
              <a:ea typeface="+mn-ea"/>
              <a:cs typeface="+mn-cs"/>
            </a:rPr>
            <a:t>　公用及び公共用施設の整備を図るため、</a:t>
          </a:r>
          <a:r>
            <a:rPr kumimoji="1" lang="ja-JP" altLang="ja-JP" sz="1100">
              <a:solidFill>
                <a:schemeClr val="dk1"/>
              </a:solidFill>
              <a:effectLst/>
              <a:latin typeface="+mn-lt"/>
              <a:ea typeface="+mn-ea"/>
              <a:cs typeface="+mn-cs"/>
            </a:rPr>
            <a:t>公用及び公共用施設整備基金を設置している。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積丹町地域情報通信基盤施設の整備等に要する経費の財源に充てるため、</a:t>
          </a:r>
          <a:r>
            <a:rPr kumimoji="1" lang="ja-JP" altLang="ja-JP" sz="1100">
              <a:solidFill>
                <a:schemeClr val="dk1"/>
              </a:solidFill>
              <a:effectLst/>
              <a:latin typeface="+mn-lt"/>
              <a:ea typeface="+mn-ea"/>
              <a:cs typeface="+mn-cs"/>
            </a:rPr>
            <a:t>地域情報通信基盤施設整備基金を設置している。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町民団体等が主体的・自主的に取り組む、地域課題の解決やまちづくり事業に対し支援を行い、町民自らが考え行動する機運の醸成と住民参加型の協働のまちづくりの推進に資するため、積丹町まちづくり活動支援基金を設置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公用及び公共用施設整備基金</a:t>
          </a:r>
          <a:r>
            <a:rPr kumimoji="1"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百万増加した理由は、</a:t>
          </a:r>
          <a:r>
            <a:rPr kumimoji="1" lang="ja-JP" altLang="ja-JP" sz="1100">
              <a:solidFill>
                <a:schemeClr val="dk1"/>
              </a:solidFill>
              <a:effectLst/>
              <a:latin typeface="+mn-lt"/>
              <a:ea typeface="+mn-ea"/>
              <a:cs typeface="+mn-cs"/>
            </a:rPr>
            <a:t>町有</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売却</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により不動産売払収入が増加したため、基金に積み立てたことによる。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ふるさと振興基金</a:t>
          </a:r>
          <a:r>
            <a:rPr kumimoji="1" lang="en-US" altLang="ja-JP" sz="1100">
              <a:solidFill>
                <a:schemeClr val="dk1"/>
              </a:solidFill>
              <a:effectLst/>
              <a:latin typeface="+mn-lt"/>
              <a:ea typeface="+mn-ea"/>
              <a:cs typeface="+mn-cs"/>
            </a:rPr>
            <a:t>68</a:t>
          </a:r>
          <a:r>
            <a:rPr kumimoji="1" lang="ja-JP" altLang="en-US" sz="1100">
              <a:solidFill>
                <a:schemeClr val="dk1"/>
              </a:solidFill>
              <a:effectLst/>
              <a:latin typeface="+mn-lt"/>
              <a:ea typeface="+mn-ea"/>
              <a:cs typeface="+mn-cs"/>
            </a:rPr>
            <a:t>百万増加した理由は、ふるさと納税寄附金を次年度以降の事業に活用するため、基金に積み立てたことによる。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地域情報通信基盤施設は、平成２３年に整備後</a:t>
          </a:r>
          <a:r>
            <a:rPr kumimoji="1" lang="ja-JP" altLang="en-US" sz="1100">
              <a:solidFill>
                <a:schemeClr val="dk1"/>
              </a:solidFill>
              <a:effectLst/>
              <a:latin typeface="+mn-lt"/>
              <a:ea typeface="+mn-ea"/>
              <a:cs typeface="+mn-cs"/>
            </a:rPr>
            <a:t>、令和３年にクラウド型に</a:t>
          </a:r>
          <a:r>
            <a:rPr kumimoji="1" lang="ja-JP" altLang="ja-JP" sz="1100">
              <a:solidFill>
                <a:schemeClr val="dk1"/>
              </a:solidFill>
              <a:effectLst/>
              <a:latin typeface="+mn-lt"/>
              <a:ea typeface="+mn-ea"/>
              <a:cs typeface="+mn-cs"/>
            </a:rPr>
            <a:t>更新</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維持費の増額により</a:t>
          </a:r>
          <a:r>
            <a:rPr kumimoji="1" lang="ja-JP" altLang="ja-JP" sz="1100">
              <a:solidFill>
                <a:schemeClr val="dk1"/>
              </a:solidFill>
              <a:effectLst/>
              <a:latin typeface="+mn-lt"/>
              <a:ea typeface="+mn-ea"/>
              <a:cs typeface="+mn-cs"/>
            </a:rPr>
            <a:t>基金減少が見込まれる。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前年度からの増減はなかった。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一般財源総額が縮減していることから、基金を繰入する予定である。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将来の地方債償還に備え、計画的に減債基金等へ積み立て基金合計は増加した。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将来の地方債償還に備え、計画的に減債基金等へ積み立てる。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
1,876
238.13
3,569,200
3,418,682
149,268
1,929,047
3,514,000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有形固定資産減価償却率が類似団体内平均値と比べて高くなっているのは、建設から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年以上が経過した公共施設が多いためである。</a:t>
          </a:r>
          <a:endParaRPr lang="ja-JP" altLang="ja-JP">
            <a:effectLst/>
          </a:endParaRPr>
        </a:p>
        <a:p>
          <a:r>
            <a:rPr lang="ja-JP" altLang="ja-JP" sz="1100" b="0" i="0" baseline="0">
              <a:solidFill>
                <a:schemeClr val="dk1"/>
              </a:solidFill>
              <a:effectLst/>
              <a:latin typeface="+mn-lt"/>
              <a:ea typeface="+mn-ea"/>
              <a:cs typeface="+mn-cs"/>
            </a:rPr>
            <a:t>　今後も、公共施設総合管理計画や個別施設計画に基づいた計画的な整備・更新を行い、公共施設の適切な維持管理に努める。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83" name="楕円 82"/>
        <xdr:cNvSpPr/>
      </xdr:nvSpPr>
      <xdr:spPr>
        <a:xfrm>
          <a:off x="4711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59979</xdr:rowOff>
    </xdr:from>
    <xdr:ext cx="405111" cy="259045"/>
    <xdr:sp macro="" textlink="">
      <xdr:nvSpPr>
        <xdr:cNvPr id="84" name="有形固定資産減価償却率該当値テキスト"/>
        <xdr:cNvSpPr txBox="1"/>
      </xdr:nvSpPr>
      <xdr:spPr>
        <a:xfrm>
          <a:off x="4813300" y="6317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84636</xdr:rowOff>
    </xdr:from>
    <xdr:to>
      <xdr:col>19</xdr:col>
      <xdr:colOff>187325</xdr:colOff>
      <xdr:row>33</xdr:row>
      <xdr:rowOff>14786</xdr:rowOff>
    </xdr:to>
    <xdr:sp macro="" textlink="">
      <xdr:nvSpPr>
        <xdr:cNvPr id="85" name="楕円 84"/>
        <xdr:cNvSpPr/>
      </xdr:nvSpPr>
      <xdr:spPr>
        <a:xfrm>
          <a:off x="4000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132352</xdr:rowOff>
    </xdr:from>
    <xdr:to>
      <xdr:col>23</xdr:col>
      <xdr:colOff>85725</xdr:colOff>
      <xdr:row>32</xdr:row>
      <xdr:rowOff>135436</xdr:rowOff>
    </xdr:to>
    <xdr:cxnSp macro="">
      <xdr:nvCxnSpPr>
        <xdr:cNvPr id="86" name="直線コネクタ 85"/>
        <xdr:cNvCxnSpPr/>
      </xdr:nvCxnSpPr>
      <xdr:spPr>
        <a:xfrm flipV="1">
          <a:off x="4051300" y="6390277"/>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87" name="楕円 86"/>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89172</xdr:rowOff>
    </xdr:from>
    <xdr:to>
      <xdr:col>19</xdr:col>
      <xdr:colOff>136525</xdr:colOff>
      <xdr:row>32</xdr:row>
      <xdr:rowOff>135436</xdr:rowOff>
    </xdr:to>
    <xdr:cxnSp macro="">
      <xdr:nvCxnSpPr>
        <xdr:cNvPr id="88" name="直線コネクタ 87"/>
        <xdr:cNvCxnSpPr/>
      </xdr:nvCxnSpPr>
      <xdr:spPr>
        <a:xfrm>
          <a:off x="3289300" y="634709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19867</xdr:rowOff>
    </xdr:from>
    <xdr:to>
      <xdr:col>11</xdr:col>
      <xdr:colOff>187325</xdr:colOff>
      <xdr:row>32</xdr:row>
      <xdr:rowOff>121467</xdr:rowOff>
    </xdr:to>
    <xdr:sp macro="" textlink="">
      <xdr:nvSpPr>
        <xdr:cNvPr id="89" name="楕円 88"/>
        <xdr:cNvSpPr/>
      </xdr:nvSpPr>
      <xdr:spPr>
        <a:xfrm>
          <a:off x="2476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70667</xdr:rowOff>
    </xdr:from>
    <xdr:to>
      <xdr:col>15</xdr:col>
      <xdr:colOff>136525</xdr:colOff>
      <xdr:row>32</xdr:row>
      <xdr:rowOff>89172</xdr:rowOff>
    </xdr:to>
    <xdr:cxnSp macro="">
      <xdr:nvCxnSpPr>
        <xdr:cNvPr id="90" name="直線コネクタ 89"/>
        <xdr:cNvCxnSpPr/>
      </xdr:nvCxnSpPr>
      <xdr:spPr>
        <a:xfrm>
          <a:off x="2527300" y="6328592"/>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29119</xdr:rowOff>
    </xdr:from>
    <xdr:to>
      <xdr:col>7</xdr:col>
      <xdr:colOff>187325</xdr:colOff>
      <xdr:row>32</xdr:row>
      <xdr:rowOff>130719</xdr:rowOff>
    </xdr:to>
    <xdr:sp macro="" textlink="">
      <xdr:nvSpPr>
        <xdr:cNvPr id="91" name="楕円 90"/>
        <xdr:cNvSpPr/>
      </xdr:nvSpPr>
      <xdr:spPr>
        <a:xfrm>
          <a:off x="1714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70667</xdr:rowOff>
    </xdr:from>
    <xdr:to>
      <xdr:col>11</xdr:col>
      <xdr:colOff>136525</xdr:colOff>
      <xdr:row>32</xdr:row>
      <xdr:rowOff>79919</xdr:rowOff>
    </xdr:to>
    <xdr:cxnSp macro="">
      <xdr:nvCxnSpPr>
        <xdr:cNvPr id="92" name="直線コネクタ 91"/>
        <xdr:cNvCxnSpPr/>
      </xdr:nvCxnSpPr>
      <xdr:spPr>
        <a:xfrm flipV="1">
          <a:off x="1765300" y="632859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5913</xdr:rowOff>
    </xdr:from>
    <xdr:ext cx="405111" cy="259045"/>
    <xdr:sp macro="" textlink="">
      <xdr:nvSpPr>
        <xdr:cNvPr id="97" name="n_1mainValue有形固定資産減価償却率"/>
        <xdr:cNvSpPr txBox="1"/>
      </xdr:nvSpPr>
      <xdr:spPr>
        <a:xfrm>
          <a:off x="3836044"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98" name="n_2mainValue有形固定資産減価償却率"/>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112594</xdr:rowOff>
    </xdr:from>
    <xdr:ext cx="405111" cy="259045"/>
    <xdr:sp macro="" textlink="">
      <xdr:nvSpPr>
        <xdr:cNvPr id="99" name="n_3mainValue有形固定資産減価償却率"/>
        <xdr:cNvSpPr txBox="1"/>
      </xdr:nvSpPr>
      <xdr:spPr>
        <a:xfrm>
          <a:off x="23247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121846</xdr:rowOff>
    </xdr:from>
    <xdr:ext cx="405111" cy="259045"/>
    <xdr:sp macro="" textlink="">
      <xdr:nvSpPr>
        <xdr:cNvPr id="100" name="n_4mainValue有形固定資産減価償却率"/>
        <xdr:cNvSpPr txBox="1"/>
      </xdr:nvSpPr>
      <xdr:spPr>
        <a:xfrm>
          <a:off x="15627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主に地方債残高による将来負担額が大きいことから、類似団体平均を上回っている。</a:t>
          </a:r>
          <a:endParaRPr lang="ja-JP" altLang="ja-JP">
            <a:effectLst/>
          </a:endParaRPr>
        </a:p>
        <a:p>
          <a:r>
            <a:rPr lang="ja-JP" altLang="ja-JP" sz="1100" b="0" i="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今後は、増加する地方債償還額に備えるため計画的な基金への積立てを行いつつ、起債の抑制を図りながら、健全な財政運営に努める。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121190</xdr:rowOff>
    </xdr:from>
    <xdr:to>
      <xdr:col>76</xdr:col>
      <xdr:colOff>73025</xdr:colOff>
      <xdr:row>31</xdr:row>
      <xdr:rowOff>51340</xdr:rowOff>
    </xdr:to>
    <xdr:sp macro="" textlink="">
      <xdr:nvSpPr>
        <xdr:cNvPr id="145" name="楕円 144"/>
        <xdr:cNvSpPr/>
      </xdr:nvSpPr>
      <xdr:spPr>
        <a:xfrm>
          <a:off x="14744700" y="60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99617</xdr:rowOff>
    </xdr:from>
    <xdr:ext cx="469744" cy="259045"/>
    <xdr:sp macro="" textlink="">
      <xdr:nvSpPr>
        <xdr:cNvPr id="146" name="債務償還比率該当値テキスト"/>
        <xdr:cNvSpPr txBox="1"/>
      </xdr:nvSpPr>
      <xdr:spPr>
        <a:xfrm>
          <a:off x="14846300" y="601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112025</xdr:rowOff>
    </xdr:from>
    <xdr:to>
      <xdr:col>72</xdr:col>
      <xdr:colOff>123825</xdr:colOff>
      <xdr:row>32</xdr:row>
      <xdr:rowOff>42175</xdr:rowOff>
    </xdr:to>
    <xdr:sp macro="" textlink="">
      <xdr:nvSpPr>
        <xdr:cNvPr id="147" name="楕円 146"/>
        <xdr:cNvSpPr/>
      </xdr:nvSpPr>
      <xdr:spPr>
        <a:xfrm>
          <a:off x="14033500" y="61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540</xdr:rowOff>
    </xdr:from>
    <xdr:to>
      <xdr:col>76</xdr:col>
      <xdr:colOff>22225</xdr:colOff>
      <xdr:row>31</xdr:row>
      <xdr:rowOff>162825</xdr:rowOff>
    </xdr:to>
    <xdr:cxnSp macro="">
      <xdr:nvCxnSpPr>
        <xdr:cNvPr id="148" name="直線コネクタ 147"/>
        <xdr:cNvCxnSpPr/>
      </xdr:nvCxnSpPr>
      <xdr:spPr>
        <a:xfrm flipV="1">
          <a:off x="14084300" y="6087015"/>
          <a:ext cx="711200" cy="1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145669</xdr:rowOff>
    </xdr:from>
    <xdr:to>
      <xdr:col>68</xdr:col>
      <xdr:colOff>123825</xdr:colOff>
      <xdr:row>32</xdr:row>
      <xdr:rowOff>75819</xdr:rowOff>
    </xdr:to>
    <xdr:sp macro="" textlink="">
      <xdr:nvSpPr>
        <xdr:cNvPr id="149" name="楕円 148"/>
        <xdr:cNvSpPr/>
      </xdr:nvSpPr>
      <xdr:spPr>
        <a:xfrm>
          <a:off x="13271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162825</xdr:rowOff>
    </xdr:from>
    <xdr:to>
      <xdr:col>72</xdr:col>
      <xdr:colOff>73025</xdr:colOff>
      <xdr:row>32</xdr:row>
      <xdr:rowOff>25019</xdr:rowOff>
    </xdr:to>
    <xdr:cxnSp macro="">
      <xdr:nvCxnSpPr>
        <xdr:cNvPr id="150" name="直線コネクタ 149"/>
        <xdr:cNvCxnSpPr/>
      </xdr:nvCxnSpPr>
      <xdr:spPr>
        <a:xfrm flipV="1">
          <a:off x="13322300" y="6249300"/>
          <a:ext cx="762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28025</xdr:rowOff>
    </xdr:from>
    <xdr:to>
      <xdr:col>64</xdr:col>
      <xdr:colOff>123825</xdr:colOff>
      <xdr:row>33</xdr:row>
      <xdr:rowOff>129625</xdr:rowOff>
    </xdr:to>
    <xdr:sp macro="" textlink="">
      <xdr:nvSpPr>
        <xdr:cNvPr id="151" name="楕円 150"/>
        <xdr:cNvSpPr/>
      </xdr:nvSpPr>
      <xdr:spPr>
        <a:xfrm>
          <a:off x="12509500" y="64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25019</xdr:rowOff>
    </xdr:from>
    <xdr:to>
      <xdr:col>68</xdr:col>
      <xdr:colOff>73025</xdr:colOff>
      <xdr:row>33</xdr:row>
      <xdr:rowOff>78825</xdr:rowOff>
    </xdr:to>
    <xdr:cxnSp macro="">
      <xdr:nvCxnSpPr>
        <xdr:cNvPr id="152" name="直線コネクタ 151"/>
        <xdr:cNvCxnSpPr/>
      </xdr:nvCxnSpPr>
      <xdr:spPr>
        <a:xfrm flipV="1">
          <a:off x="12560300" y="6282944"/>
          <a:ext cx="762000" cy="2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162592</xdr:rowOff>
    </xdr:from>
    <xdr:to>
      <xdr:col>60</xdr:col>
      <xdr:colOff>123825</xdr:colOff>
      <xdr:row>33</xdr:row>
      <xdr:rowOff>92742</xdr:rowOff>
    </xdr:to>
    <xdr:sp macro="" textlink="">
      <xdr:nvSpPr>
        <xdr:cNvPr id="153" name="楕円 152"/>
        <xdr:cNvSpPr/>
      </xdr:nvSpPr>
      <xdr:spPr>
        <a:xfrm>
          <a:off x="11747500" y="64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41942</xdr:rowOff>
    </xdr:from>
    <xdr:to>
      <xdr:col>64</xdr:col>
      <xdr:colOff>73025</xdr:colOff>
      <xdr:row>33</xdr:row>
      <xdr:rowOff>78825</xdr:rowOff>
    </xdr:to>
    <xdr:cxnSp macro="">
      <xdr:nvCxnSpPr>
        <xdr:cNvPr id="154" name="直線コネクタ 153"/>
        <xdr:cNvCxnSpPr/>
      </xdr:nvCxnSpPr>
      <xdr:spPr>
        <a:xfrm>
          <a:off x="11798300" y="6471317"/>
          <a:ext cx="7620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33302</xdr:rowOff>
    </xdr:from>
    <xdr:ext cx="469744" cy="259045"/>
    <xdr:sp macro="" textlink="">
      <xdr:nvSpPr>
        <xdr:cNvPr id="159" name="n_1mainValue債務償還比率"/>
        <xdr:cNvSpPr txBox="1"/>
      </xdr:nvSpPr>
      <xdr:spPr>
        <a:xfrm>
          <a:off x="13836727" y="62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66946</xdr:rowOff>
    </xdr:from>
    <xdr:ext cx="469744" cy="259045"/>
    <xdr:sp macro="" textlink="">
      <xdr:nvSpPr>
        <xdr:cNvPr id="160" name="n_2mainValue債務償還比率"/>
        <xdr:cNvSpPr txBox="1"/>
      </xdr:nvSpPr>
      <xdr:spPr>
        <a:xfrm>
          <a:off x="13087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120752</xdr:rowOff>
    </xdr:from>
    <xdr:ext cx="469744" cy="259045"/>
    <xdr:sp macro="" textlink="">
      <xdr:nvSpPr>
        <xdr:cNvPr id="161" name="n_3mainValue債務償還比率"/>
        <xdr:cNvSpPr txBox="1"/>
      </xdr:nvSpPr>
      <xdr:spPr>
        <a:xfrm>
          <a:off x="12325427" y="65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83869</xdr:rowOff>
    </xdr:from>
    <xdr:ext cx="469744" cy="259045"/>
    <xdr:sp macro="" textlink="">
      <xdr:nvSpPr>
        <xdr:cNvPr id="162" name="n_4mainValue債務償還比率"/>
        <xdr:cNvSpPr txBox="1"/>
      </xdr:nvSpPr>
      <xdr:spPr>
        <a:xfrm>
          <a:off x="11563427" y="651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
1,876
238.13
3,569,200
3,418,682
149,268
1,929,047
3,514,000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129903</xdr:rowOff>
    </xdr:from>
    <xdr:to>
      <xdr:col>24</xdr:col>
      <xdr:colOff>114300</xdr:colOff>
      <xdr:row>40</xdr:row>
      <xdr:rowOff>60053</xdr:rowOff>
    </xdr:to>
    <xdr:sp macro="" textlink="">
      <xdr:nvSpPr>
        <xdr:cNvPr id="74" name="楕円 73"/>
        <xdr:cNvSpPr/>
      </xdr:nvSpPr>
      <xdr:spPr>
        <a:xfrm>
          <a:off x="4584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108330</xdr:rowOff>
    </xdr:from>
    <xdr:ext cx="405111" cy="259045"/>
    <xdr:sp macro="" textlink="">
      <xdr:nvSpPr>
        <xdr:cNvPr id="75" name="【道路】&#10;有形固定資産減価償却率該当値テキスト"/>
        <xdr:cNvSpPr txBox="1"/>
      </xdr:nvSpPr>
      <xdr:spPr>
        <a:xfrm>
          <a:off x="4673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97246</xdr:rowOff>
    </xdr:from>
    <xdr:to>
      <xdr:col>20</xdr:col>
      <xdr:colOff>38100</xdr:colOff>
      <xdr:row>40</xdr:row>
      <xdr:rowOff>27396</xdr:rowOff>
    </xdr:to>
    <xdr:sp macro="" textlink="">
      <xdr:nvSpPr>
        <xdr:cNvPr id="76" name="楕円 75"/>
        <xdr:cNvSpPr/>
      </xdr:nvSpPr>
      <xdr:spPr>
        <a:xfrm>
          <a:off x="3746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148046</xdr:rowOff>
    </xdr:from>
    <xdr:to>
      <xdr:col>24</xdr:col>
      <xdr:colOff>63500</xdr:colOff>
      <xdr:row>40</xdr:row>
      <xdr:rowOff>9253</xdr:rowOff>
    </xdr:to>
    <xdr:cxnSp macro="">
      <xdr:nvCxnSpPr>
        <xdr:cNvPr id="77" name="直線コネクタ 76"/>
        <xdr:cNvCxnSpPr/>
      </xdr:nvCxnSpPr>
      <xdr:spPr>
        <a:xfrm>
          <a:off x="3797300" y="68345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77651</xdr:rowOff>
    </xdr:from>
    <xdr:to>
      <xdr:col>15</xdr:col>
      <xdr:colOff>101600</xdr:colOff>
      <xdr:row>40</xdr:row>
      <xdr:rowOff>7801</xdr:rowOff>
    </xdr:to>
    <xdr:sp macro="" textlink="">
      <xdr:nvSpPr>
        <xdr:cNvPr id="78" name="楕円 77"/>
        <xdr:cNvSpPr/>
      </xdr:nvSpPr>
      <xdr:spPr>
        <a:xfrm>
          <a:off x="2857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128451</xdr:rowOff>
    </xdr:from>
    <xdr:to>
      <xdr:col>19</xdr:col>
      <xdr:colOff>177800</xdr:colOff>
      <xdr:row>39</xdr:row>
      <xdr:rowOff>148046</xdr:rowOff>
    </xdr:to>
    <xdr:cxnSp macro="">
      <xdr:nvCxnSpPr>
        <xdr:cNvPr id="79" name="直線コネクタ 78"/>
        <xdr:cNvCxnSpPr/>
      </xdr:nvCxnSpPr>
      <xdr:spPr>
        <a:xfrm>
          <a:off x="2908300" y="68150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58057</xdr:rowOff>
    </xdr:from>
    <xdr:to>
      <xdr:col>10</xdr:col>
      <xdr:colOff>165100</xdr:colOff>
      <xdr:row>39</xdr:row>
      <xdr:rowOff>159657</xdr:rowOff>
    </xdr:to>
    <xdr:sp macro="" textlink="">
      <xdr:nvSpPr>
        <xdr:cNvPr id="80" name="楕円 79"/>
        <xdr:cNvSpPr/>
      </xdr:nvSpPr>
      <xdr:spPr>
        <a:xfrm>
          <a:off x="1968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108857</xdr:rowOff>
    </xdr:from>
    <xdr:to>
      <xdr:col>15</xdr:col>
      <xdr:colOff>50800</xdr:colOff>
      <xdr:row>39</xdr:row>
      <xdr:rowOff>128451</xdr:rowOff>
    </xdr:to>
    <xdr:cxnSp macro="">
      <xdr:nvCxnSpPr>
        <xdr:cNvPr id="81" name="直線コネクタ 80"/>
        <xdr:cNvCxnSpPr/>
      </xdr:nvCxnSpPr>
      <xdr:spPr>
        <a:xfrm>
          <a:off x="2019300" y="67954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43362</xdr:rowOff>
    </xdr:from>
    <xdr:to>
      <xdr:col>6</xdr:col>
      <xdr:colOff>38100</xdr:colOff>
      <xdr:row>39</xdr:row>
      <xdr:rowOff>144962</xdr:rowOff>
    </xdr:to>
    <xdr:sp macro="" textlink="">
      <xdr:nvSpPr>
        <xdr:cNvPr id="82" name="楕円 81"/>
        <xdr:cNvSpPr/>
      </xdr:nvSpPr>
      <xdr:spPr>
        <a:xfrm>
          <a:off x="1079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94162</xdr:rowOff>
    </xdr:from>
    <xdr:to>
      <xdr:col>10</xdr:col>
      <xdr:colOff>114300</xdr:colOff>
      <xdr:row>39</xdr:row>
      <xdr:rowOff>108857</xdr:rowOff>
    </xdr:to>
    <xdr:cxnSp macro="">
      <xdr:nvCxnSpPr>
        <xdr:cNvPr id="83" name="直線コネクタ 82"/>
        <xdr:cNvCxnSpPr/>
      </xdr:nvCxnSpPr>
      <xdr:spPr>
        <a:xfrm>
          <a:off x="1130300" y="67807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18523</xdr:rowOff>
    </xdr:from>
    <xdr:ext cx="405111" cy="259045"/>
    <xdr:sp macro="" textlink="">
      <xdr:nvSpPr>
        <xdr:cNvPr id="88" name="n_1mainValue【道路】&#10;有形固定資産減価償却率"/>
        <xdr:cNvSpPr txBox="1"/>
      </xdr:nvSpPr>
      <xdr:spPr>
        <a:xfrm>
          <a:off x="35820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170378</xdr:rowOff>
    </xdr:from>
    <xdr:ext cx="405111" cy="259045"/>
    <xdr:sp macro="" textlink="">
      <xdr:nvSpPr>
        <xdr:cNvPr id="89" name="n_2mainValue【道路】&#10;有形固定資産減価償却率"/>
        <xdr:cNvSpPr txBox="1"/>
      </xdr:nvSpPr>
      <xdr:spPr>
        <a:xfrm>
          <a:off x="2705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150784</xdr:rowOff>
    </xdr:from>
    <xdr:ext cx="405111" cy="259045"/>
    <xdr:sp macro="" textlink="">
      <xdr:nvSpPr>
        <xdr:cNvPr id="90" name="n_3mainValue【道路】&#10;有形固定資産減価償却率"/>
        <xdr:cNvSpPr txBox="1"/>
      </xdr:nvSpPr>
      <xdr:spPr>
        <a:xfrm>
          <a:off x="1816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136089</xdr:rowOff>
    </xdr:from>
    <xdr:ext cx="405111" cy="259045"/>
    <xdr:sp macro="" textlink="">
      <xdr:nvSpPr>
        <xdr:cNvPr id="91" name="n_4mainValue【道路】&#10;有形固定資産減価償却率"/>
        <xdr:cNvSpPr txBox="1"/>
      </xdr:nvSpPr>
      <xdr:spPr>
        <a:xfrm>
          <a:off x="927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70173</xdr:rowOff>
    </xdr:from>
    <xdr:to>
      <xdr:col>55</xdr:col>
      <xdr:colOff>50800</xdr:colOff>
      <xdr:row>42</xdr:row>
      <xdr:rowOff>323</xdr:rowOff>
    </xdr:to>
    <xdr:sp macro="" textlink="">
      <xdr:nvSpPr>
        <xdr:cNvPr id="131" name="楕円 130"/>
        <xdr:cNvSpPr/>
      </xdr:nvSpPr>
      <xdr:spPr>
        <a:xfrm>
          <a:off x="10426700" y="70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156550</xdr:rowOff>
    </xdr:from>
    <xdr:ext cx="534377" cy="259045"/>
    <xdr:sp macro="" textlink="">
      <xdr:nvSpPr>
        <xdr:cNvPr id="132" name="【道路】&#10;一人当たり延長該当値テキスト"/>
        <xdr:cNvSpPr txBox="1"/>
      </xdr:nvSpPr>
      <xdr:spPr>
        <a:xfrm>
          <a:off x="10515600" y="701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71972</xdr:rowOff>
    </xdr:from>
    <xdr:to>
      <xdr:col>50</xdr:col>
      <xdr:colOff>165100</xdr:colOff>
      <xdr:row>42</xdr:row>
      <xdr:rowOff>2122</xdr:rowOff>
    </xdr:to>
    <xdr:sp macro="" textlink="">
      <xdr:nvSpPr>
        <xdr:cNvPr id="133" name="楕円 132"/>
        <xdr:cNvSpPr/>
      </xdr:nvSpPr>
      <xdr:spPr>
        <a:xfrm>
          <a:off x="9588500" y="7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120973</xdr:rowOff>
    </xdr:from>
    <xdr:to>
      <xdr:col>55</xdr:col>
      <xdr:colOff>0</xdr:colOff>
      <xdr:row>41</xdr:row>
      <xdr:rowOff>122772</xdr:rowOff>
    </xdr:to>
    <xdr:cxnSp macro="">
      <xdr:nvCxnSpPr>
        <xdr:cNvPr id="134" name="直線コネクタ 133"/>
        <xdr:cNvCxnSpPr/>
      </xdr:nvCxnSpPr>
      <xdr:spPr>
        <a:xfrm flipV="1">
          <a:off x="9639300" y="7150423"/>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74793</xdr:rowOff>
    </xdr:from>
    <xdr:to>
      <xdr:col>46</xdr:col>
      <xdr:colOff>38100</xdr:colOff>
      <xdr:row>42</xdr:row>
      <xdr:rowOff>4943</xdr:rowOff>
    </xdr:to>
    <xdr:sp macro="" textlink="">
      <xdr:nvSpPr>
        <xdr:cNvPr id="135" name="楕円 134"/>
        <xdr:cNvSpPr/>
      </xdr:nvSpPr>
      <xdr:spPr>
        <a:xfrm>
          <a:off x="8699500" y="71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122772</xdr:rowOff>
    </xdr:from>
    <xdr:to>
      <xdr:col>50</xdr:col>
      <xdr:colOff>114300</xdr:colOff>
      <xdr:row>41</xdr:row>
      <xdr:rowOff>125593</xdr:rowOff>
    </xdr:to>
    <xdr:cxnSp macro="">
      <xdr:nvCxnSpPr>
        <xdr:cNvPr id="136" name="直線コネクタ 135"/>
        <xdr:cNvCxnSpPr/>
      </xdr:nvCxnSpPr>
      <xdr:spPr>
        <a:xfrm flipV="1">
          <a:off x="8750300" y="7152222"/>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77538</xdr:rowOff>
    </xdr:from>
    <xdr:to>
      <xdr:col>41</xdr:col>
      <xdr:colOff>101600</xdr:colOff>
      <xdr:row>42</xdr:row>
      <xdr:rowOff>7688</xdr:rowOff>
    </xdr:to>
    <xdr:sp macro="" textlink="">
      <xdr:nvSpPr>
        <xdr:cNvPr id="137" name="楕円 136"/>
        <xdr:cNvSpPr/>
      </xdr:nvSpPr>
      <xdr:spPr>
        <a:xfrm>
          <a:off x="7810500" y="71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125593</xdr:rowOff>
    </xdr:from>
    <xdr:to>
      <xdr:col>45</xdr:col>
      <xdr:colOff>177800</xdr:colOff>
      <xdr:row>41</xdr:row>
      <xdr:rowOff>128338</xdr:rowOff>
    </xdr:to>
    <xdr:cxnSp macro="">
      <xdr:nvCxnSpPr>
        <xdr:cNvPr id="138" name="直線コネクタ 137"/>
        <xdr:cNvCxnSpPr/>
      </xdr:nvCxnSpPr>
      <xdr:spPr>
        <a:xfrm flipV="1">
          <a:off x="7861300" y="7155043"/>
          <a:ext cx="889000" cy="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80523</xdr:rowOff>
    </xdr:from>
    <xdr:to>
      <xdr:col>36</xdr:col>
      <xdr:colOff>165100</xdr:colOff>
      <xdr:row>42</xdr:row>
      <xdr:rowOff>10673</xdr:rowOff>
    </xdr:to>
    <xdr:sp macro="" textlink="">
      <xdr:nvSpPr>
        <xdr:cNvPr id="139" name="楕円 138"/>
        <xdr:cNvSpPr/>
      </xdr:nvSpPr>
      <xdr:spPr>
        <a:xfrm>
          <a:off x="6921500" y="71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128338</xdr:rowOff>
    </xdr:from>
    <xdr:to>
      <xdr:col>41</xdr:col>
      <xdr:colOff>50800</xdr:colOff>
      <xdr:row>41</xdr:row>
      <xdr:rowOff>131323</xdr:rowOff>
    </xdr:to>
    <xdr:cxnSp macro="">
      <xdr:nvCxnSpPr>
        <xdr:cNvPr id="140" name="直線コネクタ 139"/>
        <xdr:cNvCxnSpPr/>
      </xdr:nvCxnSpPr>
      <xdr:spPr>
        <a:xfrm flipV="1">
          <a:off x="6972300" y="7157788"/>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164699</xdr:rowOff>
    </xdr:from>
    <xdr:ext cx="534377" cy="259045"/>
    <xdr:sp macro="" textlink="">
      <xdr:nvSpPr>
        <xdr:cNvPr id="145" name="n_1mainValue【道路】&#10;一人当たり延長"/>
        <xdr:cNvSpPr txBox="1"/>
      </xdr:nvSpPr>
      <xdr:spPr>
        <a:xfrm>
          <a:off x="9359411" y="7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167520</xdr:rowOff>
    </xdr:from>
    <xdr:ext cx="534377" cy="259045"/>
    <xdr:sp macro="" textlink="">
      <xdr:nvSpPr>
        <xdr:cNvPr id="146" name="n_2mainValue【道路】&#10;一人当たり延長"/>
        <xdr:cNvSpPr txBox="1"/>
      </xdr:nvSpPr>
      <xdr:spPr>
        <a:xfrm>
          <a:off x="8483111" y="71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170265</xdr:rowOff>
    </xdr:from>
    <xdr:ext cx="534377" cy="259045"/>
    <xdr:sp macro="" textlink="">
      <xdr:nvSpPr>
        <xdr:cNvPr id="147" name="n_3mainValue【道路】&#10;一人当たり延長"/>
        <xdr:cNvSpPr txBox="1"/>
      </xdr:nvSpPr>
      <xdr:spPr>
        <a:xfrm>
          <a:off x="7594111" y="71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1800</xdr:rowOff>
    </xdr:from>
    <xdr:ext cx="534377" cy="259045"/>
    <xdr:sp macro="" textlink="">
      <xdr:nvSpPr>
        <xdr:cNvPr id="148" name="n_4mainValue【道路】&#10;一人当たり延長"/>
        <xdr:cNvSpPr txBox="1"/>
      </xdr:nvSpPr>
      <xdr:spPr>
        <a:xfrm>
          <a:off x="6705111" y="720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97790</xdr:rowOff>
    </xdr:from>
    <xdr:to>
      <xdr:col>24</xdr:col>
      <xdr:colOff>114300</xdr:colOff>
      <xdr:row>56</xdr:row>
      <xdr:rowOff>27940</xdr:rowOff>
    </xdr:to>
    <xdr:sp macro="" textlink="">
      <xdr:nvSpPr>
        <xdr:cNvPr id="190" name="楕円 189"/>
        <xdr:cNvSpPr/>
      </xdr:nvSpPr>
      <xdr:spPr>
        <a:xfrm>
          <a:off x="4584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36121</xdr:rowOff>
    </xdr:from>
    <xdr:ext cx="340478" cy="259045"/>
    <xdr:sp macro="" textlink="">
      <xdr:nvSpPr>
        <xdr:cNvPr id="191" name="【橋りょう・トンネル】&#10;有形固定資産減価償却率該当値テキスト"/>
        <xdr:cNvSpPr txBox="1"/>
      </xdr:nvSpPr>
      <xdr:spPr>
        <a:xfrm>
          <a:off x="4673600" y="9465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79828</xdr:rowOff>
    </xdr:from>
    <xdr:to>
      <xdr:col>20</xdr:col>
      <xdr:colOff>38100</xdr:colOff>
      <xdr:row>56</xdr:row>
      <xdr:rowOff>9978</xdr:rowOff>
    </xdr:to>
    <xdr:sp macro="" textlink="">
      <xdr:nvSpPr>
        <xdr:cNvPr id="192" name="楕円 191"/>
        <xdr:cNvSpPr/>
      </xdr:nvSpPr>
      <xdr:spPr>
        <a:xfrm>
          <a:off x="3746500" y="95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130628</xdr:rowOff>
    </xdr:from>
    <xdr:to>
      <xdr:col>24</xdr:col>
      <xdr:colOff>63500</xdr:colOff>
      <xdr:row>55</xdr:row>
      <xdr:rowOff>148590</xdr:rowOff>
    </xdr:to>
    <xdr:cxnSp macro="">
      <xdr:nvCxnSpPr>
        <xdr:cNvPr id="193" name="直線コネクタ 192"/>
        <xdr:cNvCxnSpPr/>
      </xdr:nvCxnSpPr>
      <xdr:spPr>
        <a:xfrm>
          <a:off x="3797300" y="956037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56969</xdr:rowOff>
    </xdr:from>
    <xdr:to>
      <xdr:col>15</xdr:col>
      <xdr:colOff>101600</xdr:colOff>
      <xdr:row>55</xdr:row>
      <xdr:rowOff>158569</xdr:rowOff>
    </xdr:to>
    <xdr:sp macro="" textlink="">
      <xdr:nvSpPr>
        <xdr:cNvPr id="194" name="楕円 193"/>
        <xdr:cNvSpPr/>
      </xdr:nvSpPr>
      <xdr:spPr>
        <a:xfrm>
          <a:off x="2857500" y="9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107769</xdr:rowOff>
    </xdr:from>
    <xdr:to>
      <xdr:col>19</xdr:col>
      <xdr:colOff>177800</xdr:colOff>
      <xdr:row>55</xdr:row>
      <xdr:rowOff>130628</xdr:rowOff>
    </xdr:to>
    <xdr:cxnSp macro="">
      <xdr:nvCxnSpPr>
        <xdr:cNvPr id="195" name="直線コネクタ 194"/>
        <xdr:cNvCxnSpPr/>
      </xdr:nvCxnSpPr>
      <xdr:spPr>
        <a:xfrm>
          <a:off x="2908300" y="95375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34109</xdr:rowOff>
    </xdr:from>
    <xdr:to>
      <xdr:col>10</xdr:col>
      <xdr:colOff>165100</xdr:colOff>
      <xdr:row>55</xdr:row>
      <xdr:rowOff>135709</xdr:rowOff>
    </xdr:to>
    <xdr:sp macro="" textlink="">
      <xdr:nvSpPr>
        <xdr:cNvPr id="196" name="楕円 195"/>
        <xdr:cNvSpPr/>
      </xdr:nvSpPr>
      <xdr:spPr>
        <a:xfrm>
          <a:off x="19685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84909</xdr:rowOff>
    </xdr:from>
    <xdr:to>
      <xdr:col>15</xdr:col>
      <xdr:colOff>50800</xdr:colOff>
      <xdr:row>55</xdr:row>
      <xdr:rowOff>107769</xdr:rowOff>
    </xdr:to>
    <xdr:cxnSp macro="">
      <xdr:nvCxnSpPr>
        <xdr:cNvPr id="197" name="直線コネクタ 196"/>
        <xdr:cNvCxnSpPr/>
      </xdr:nvCxnSpPr>
      <xdr:spPr>
        <a:xfrm>
          <a:off x="2019300" y="95146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14515</xdr:rowOff>
    </xdr:from>
    <xdr:to>
      <xdr:col>6</xdr:col>
      <xdr:colOff>38100</xdr:colOff>
      <xdr:row>55</xdr:row>
      <xdr:rowOff>116115</xdr:rowOff>
    </xdr:to>
    <xdr:sp macro="" textlink="">
      <xdr:nvSpPr>
        <xdr:cNvPr id="198" name="楕円 197"/>
        <xdr:cNvSpPr/>
      </xdr:nvSpPr>
      <xdr:spPr>
        <a:xfrm>
          <a:off x="1079500" y="9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65315</xdr:rowOff>
    </xdr:from>
    <xdr:to>
      <xdr:col>10</xdr:col>
      <xdr:colOff>114300</xdr:colOff>
      <xdr:row>55</xdr:row>
      <xdr:rowOff>84909</xdr:rowOff>
    </xdr:to>
    <xdr:cxnSp macro="">
      <xdr:nvCxnSpPr>
        <xdr:cNvPr id="199" name="直線コネクタ 198"/>
        <xdr:cNvCxnSpPr/>
      </xdr:nvCxnSpPr>
      <xdr:spPr>
        <a:xfrm>
          <a:off x="1130300" y="94950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26505</xdr:rowOff>
    </xdr:from>
    <xdr:ext cx="340478" cy="259045"/>
    <xdr:sp macro="" textlink="">
      <xdr:nvSpPr>
        <xdr:cNvPr id="204" name="n_1mainValue【橋りょう・トンネル】&#10;有形固定資産減価償却率"/>
        <xdr:cNvSpPr txBox="1"/>
      </xdr:nvSpPr>
      <xdr:spPr>
        <a:xfrm>
          <a:off x="3614361" y="9284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3646</xdr:rowOff>
    </xdr:from>
    <xdr:ext cx="340478" cy="259045"/>
    <xdr:sp macro="" textlink="">
      <xdr:nvSpPr>
        <xdr:cNvPr id="205" name="n_2mainValue【橋りょう・トンネル】&#10;有形固定資産減価償却率"/>
        <xdr:cNvSpPr txBox="1"/>
      </xdr:nvSpPr>
      <xdr:spPr>
        <a:xfrm>
          <a:off x="2738061" y="926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152236</xdr:rowOff>
    </xdr:from>
    <xdr:ext cx="340478" cy="259045"/>
    <xdr:sp macro="" textlink="">
      <xdr:nvSpPr>
        <xdr:cNvPr id="206" name="n_3mainValue【橋りょう・トンネル】&#10;有形固定資産減価償却率"/>
        <xdr:cNvSpPr txBox="1"/>
      </xdr:nvSpPr>
      <xdr:spPr>
        <a:xfrm>
          <a:off x="1849061" y="92390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132642</xdr:rowOff>
    </xdr:from>
    <xdr:ext cx="340478" cy="259045"/>
    <xdr:sp macro="" textlink="">
      <xdr:nvSpPr>
        <xdr:cNvPr id="207" name="n_4mainValue【橋りょう・トンネル】&#10;有形固定資産減価償却率"/>
        <xdr:cNvSpPr txBox="1"/>
      </xdr:nvSpPr>
      <xdr:spPr>
        <a:xfrm>
          <a:off x="960061" y="92194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82768</xdr:rowOff>
    </xdr:from>
    <xdr:to>
      <xdr:col>55</xdr:col>
      <xdr:colOff>50800</xdr:colOff>
      <xdr:row>64</xdr:row>
      <xdr:rowOff>12918</xdr:rowOff>
    </xdr:to>
    <xdr:sp macro="" textlink="">
      <xdr:nvSpPr>
        <xdr:cNvPr id="245" name="楕円 244"/>
        <xdr:cNvSpPr/>
      </xdr:nvSpPr>
      <xdr:spPr>
        <a:xfrm>
          <a:off x="10426700" y="108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169145</xdr:rowOff>
    </xdr:from>
    <xdr:ext cx="599010" cy="259045"/>
    <xdr:sp macro="" textlink="">
      <xdr:nvSpPr>
        <xdr:cNvPr id="246" name="【橋りょう・トンネル】&#10;一人当たり有形固定資産（償却資産）額該当値テキスト"/>
        <xdr:cNvSpPr txBox="1"/>
      </xdr:nvSpPr>
      <xdr:spPr>
        <a:xfrm>
          <a:off x="10515600" y="107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86166</xdr:rowOff>
    </xdr:from>
    <xdr:to>
      <xdr:col>50</xdr:col>
      <xdr:colOff>165100</xdr:colOff>
      <xdr:row>64</xdr:row>
      <xdr:rowOff>16316</xdr:rowOff>
    </xdr:to>
    <xdr:sp macro="" textlink="">
      <xdr:nvSpPr>
        <xdr:cNvPr id="247" name="楕円 246"/>
        <xdr:cNvSpPr/>
      </xdr:nvSpPr>
      <xdr:spPr>
        <a:xfrm>
          <a:off x="9588500" y="108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133568</xdr:rowOff>
    </xdr:from>
    <xdr:to>
      <xdr:col>55</xdr:col>
      <xdr:colOff>0</xdr:colOff>
      <xdr:row>63</xdr:row>
      <xdr:rowOff>136966</xdr:rowOff>
    </xdr:to>
    <xdr:cxnSp macro="">
      <xdr:nvCxnSpPr>
        <xdr:cNvPr id="248" name="直線コネクタ 247"/>
        <xdr:cNvCxnSpPr/>
      </xdr:nvCxnSpPr>
      <xdr:spPr>
        <a:xfrm flipV="1">
          <a:off x="9639300" y="10934918"/>
          <a:ext cx="8382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88475</xdr:rowOff>
    </xdr:from>
    <xdr:to>
      <xdr:col>46</xdr:col>
      <xdr:colOff>38100</xdr:colOff>
      <xdr:row>64</xdr:row>
      <xdr:rowOff>18625</xdr:rowOff>
    </xdr:to>
    <xdr:sp macro="" textlink="">
      <xdr:nvSpPr>
        <xdr:cNvPr id="249" name="楕円 248"/>
        <xdr:cNvSpPr/>
      </xdr:nvSpPr>
      <xdr:spPr>
        <a:xfrm>
          <a:off x="8699500" y="108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136966</xdr:rowOff>
    </xdr:from>
    <xdr:to>
      <xdr:col>50</xdr:col>
      <xdr:colOff>114300</xdr:colOff>
      <xdr:row>63</xdr:row>
      <xdr:rowOff>139275</xdr:rowOff>
    </xdr:to>
    <xdr:cxnSp macro="">
      <xdr:nvCxnSpPr>
        <xdr:cNvPr id="250" name="直線コネクタ 249"/>
        <xdr:cNvCxnSpPr/>
      </xdr:nvCxnSpPr>
      <xdr:spPr>
        <a:xfrm flipV="1">
          <a:off x="8750300" y="10938316"/>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90867</xdr:rowOff>
    </xdr:from>
    <xdr:to>
      <xdr:col>41</xdr:col>
      <xdr:colOff>101600</xdr:colOff>
      <xdr:row>64</xdr:row>
      <xdr:rowOff>21017</xdr:rowOff>
    </xdr:to>
    <xdr:sp macro="" textlink="">
      <xdr:nvSpPr>
        <xdr:cNvPr id="251" name="楕円 250"/>
        <xdr:cNvSpPr/>
      </xdr:nvSpPr>
      <xdr:spPr>
        <a:xfrm>
          <a:off x="7810500" y="108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139275</xdr:rowOff>
    </xdr:from>
    <xdr:to>
      <xdr:col>45</xdr:col>
      <xdr:colOff>177800</xdr:colOff>
      <xdr:row>63</xdr:row>
      <xdr:rowOff>141667</xdr:rowOff>
    </xdr:to>
    <xdr:cxnSp macro="">
      <xdr:nvCxnSpPr>
        <xdr:cNvPr id="252" name="直線コネクタ 251"/>
        <xdr:cNvCxnSpPr/>
      </xdr:nvCxnSpPr>
      <xdr:spPr>
        <a:xfrm flipV="1">
          <a:off x="7861300" y="10940625"/>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95944</xdr:rowOff>
    </xdr:from>
    <xdr:to>
      <xdr:col>36</xdr:col>
      <xdr:colOff>165100</xdr:colOff>
      <xdr:row>64</xdr:row>
      <xdr:rowOff>26094</xdr:rowOff>
    </xdr:to>
    <xdr:sp macro="" textlink="">
      <xdr:nvSpPr>
        <xdr:cNvPr id="253" name="楕円 252"/>
        <xdr:cNvSpPr/>
      </xdr:nvSpPr>
      <xdr:spPr>
        <a:xfrm>
          <a:off x="6921500" y="108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141667</xdr:rowOff>
    </xdr:from>
    <xdr:to>
      <xdr:col>41</xdr:col>
      <xdr:colOff>50800</xdr:colOff>
      <xdr:row>63</xdr:row>
      <xdr:rowOff>146744</xdr:rowOff>
    </xdr:to>
    <xdr:cxnSp macro="">
      <xdr:nvCxnSpPr>
        <xdr:cNvPr id="254" name="直線コネクタ 253"/>
        <xdr:cNvCxnSpPr/>
      </xdr:nvCxnSpPr>
      <xdr:spPr>
        <a:xfrm flipV="1">
          <a:off x="6972300" y="10943017"/>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7443</xdr:rowOff>
    </xdr:from>
    <xdr:ext cx="599010" cy="259045"/>
    <xdr:sp macro="" textlink="">
      <xdr:nvSpPr>
        <xdr:cNvPr id="259" name="n_1mainValue【橋りょう・トンネル】&#10;一人当たり有形固定資産（償却資産）額"/>
        <xdr:cNvSpPr txBox="1"/>
      </xdr:nvSpPr>
      <xdr:spPr>
        <a:xfrm>
          <a:off x="9327095" y="1098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9752</xdr:rowOff>
    </xdr:from>
    <xdr:ext cx="599010" cy="259045"/>
    <xdr:sp macro="" textlink="">
      <xdr:nvSpPr>
        <xdr:cNvPr id="260" name="n_2mainValue【橋りょう・トンネル】&#10;一人当たり有形固定資産（償却資産）額"/>
        <xdr:cNvSpPr txBox="1"/>
      </xdr:nvSpPr>
      <xdr:spPr>
        <a:xfrm>
          <a:off x="8450795" y="1098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12144</xdr:rowOff>
    </xdr:from>
    <xdr:ext cx="599010" cy="259045"/>
    <xdr:sp macro="" textlink="">
      <xdr:nvSpPr>
        <xdr:cNvPr id="261" name="n_3mainValue【橋りょう・トンネル】&#10;一人当たり有形固定資産（償却資産）額"/>
        <xdr:cNvSpPr txBox="1"/>
      </xdr:nvSpPr>
      <xdr:spPr>
        <a:xfrm>
          <a:off x="7561795" y="1098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17221</xdr:rowOff>
    </xdr:from>
    <xdr:ext cx="599010" cy="259045"/>
    <xdr:sp macro="" textlink="">
      <xdr:nvSpPr>
        <xdr:cNvPr id="262" name="n_4mainValue【橋りょう・トンネル】&#10;一人当たり有形固定資産（償却資産）額"/>
        <xdr:cNvSpPr txBox="1"/>
      </xdr:nvSpPr>
      <xdr:spPr>
        <a:xfrm>
          <a:off x="6672795" y="1099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65405</xdr:rowOff>
    </xdr:from>
    <xdr:to>
      <xdr:col>24</xdr:col>
      <xdr:colOff>114300</xdr:colOff>
      <xdr:row>81</xdr:row>
      <xdr:rowOff>167005</xdr:rowOff>
    </xdr:to>
    <xdr:sp macro="" textlink="">
      <xdr:nvSpPr>
        <xdr:cNvPr id="303" name="楕円 302"/>
        <xdr:cNvSpPr/>
      </xdr:nvSpPr>
      <xdr:spPr>
        <a:xfrm>
          <a:off x="4584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88282</xdr:rowOff>
    </xdr:from>
    <xdr:ext cx="405111" cy="259045"/>
    <xdr:sp macro="" textlink="">
      <xdr:nvSpPr>
        <xdr:cNvPr id="304" name="【公営住宅】&#10;有形固定資産減価償却率該当値テキスト"/>
        <xdr:cNvSpPr txBox="1"/>
      </xdr:nvSpPr>
      <xdr:spPr>
        <a:xfrm>
          <a:off x="4673600"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305" name="楕円 304"/>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81</xdr:row>
      <xdr:rowOff>120014</xdr:rowOff>
    </xdr:to>
    <xdr:cxnSp macro="">
      <xdr:nvCxnSpPr>
        <xdr:cNvPr id="306" name="直線コネクタ 305"/>
        <xdr:cNvCxnSpPr/>
      </xdr:nvCxnSpPr>
      <xdr:spPr>
        <a:xfrm flipV="1">
          <a:off x="3797300" y="140036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307" name="楕円 306"/>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120014</xdr:rowOff>
    </xdr:to>
    <xdr:cxnSp macro="">
      <xdr:nvCxnSpPr>
        <xdr:cNvPr id="308" name="直線コネクタ 307"/>
        <xdr:cNvCxnSpPr/>
      </xdr:nvCxnSpPr>
      <xdr:spPr>
        <a:xfrm>
          <a:off x="2908300" y="139712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309" name="楕円 308"/>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89536</xdr:rowOff>
    </xdr:to>
    <xdr:cxnSp macro="">
      <xdr:nvCxnSpPr>
        <xdr:cNvPr id="310" name="直線コネクタ 309"/>
        <xdr:cNvCxnSpPr/>
      </xdr:nvCxnSpPr>
      <xdr:spPr>
        <a:xfrm flipV="1">
          <a:off x="2019300" y="139712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88264</xdr:rowOff>
    </xdr:from>
    <xdr:to>
      <xdr:col>6</xdr:col>
      <xdr:colOff>38100</xdr:colOff>
      <xdr:row>82</xdr:row>
      <xdr:rowOff>18414</xdr:rowOff>
    </xdr:to>
    <xdr:sp macro="" textlink="">
      <xdr:nvSpPr>
        <xdr:cNvPr id="311" name="楕円 310"/>
        <xdr:cNvSpPr/>
      </xdr:nvSpPr>
      <xdr:spPr>
        <a:xfrm>
          <a:off x="1079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139064</xdr:rowOff>
    </xdr:to>
    <xdr:cxnSp macro="">
      <xdr:nvCxnSpPr>
        <xdr:cNvPr id="312" name="直線コネクタ 311"/>
        <xdr:cNvCxnSpPr/>
      </xdr:nvCxnSpPr>
      <xdr:spPr>
        <a:xfrm flipV="1">
          <a:off x="1130300" y="139769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317" name="n_1mainValue【公営住宅】&#10;有形固定資産減価償却率"/>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18"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319" name="n_3mainValue【公営住宅】&#10;有形固定資産減価償却率"/>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34941</xdr:rowOff>
    </xdr:from>
    <xdr:ext cx="405111" cy="259045"/>
    <xdr:sp macro="" textlink="">
      <xdr:nvSpPr>
        <xdr:cNvPr id="320" name="n_4mainValue【公営住宅】&#10;有形固定資産減価償却率"/>
        <xdr:cNvSpPr txBox="1"/>
      </xdr:nvSpPr>
      <xdr:spPr>
        <a:xfrm>
          <a:off x="927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125440</xdr:rowOff>
    </xdr:from>
    <xdr:to>
      <xdr:col>55</xdr:col>
      <xdr:colOff>50800</xdr:colOff>
      <xdr:row>84</xdr:row>
      <xdr:rowOff>55590</xdr:rowOff>
    </xdr:to>
    <xdr:sp macro="" textlink="">
      <xdr:nvSpPr>
        <xdr:cNvPr id="362" name="楕円 361"/>
        <xdr:cNvSpPr/>
      </xdr:nvSpPr>
      <xdr:spPr>
        <a:xfrm>
          <a:off x="10426700" y="143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148317</xdr:rowOff>
    </xdr:from>
    <xdr:ext cx="469744" cy="259045"/>
    <xdr:sp macro="" textlink="">
      <xdr:nvSpPr>
        <xdr:cNvPr id="363" name="【公営住宅】&#10;一人当たり面積該当値テキスト"/>
        <xdr:cNvSpPr txBox="1"/>
      </xdr:nvSpPr>
      <xdr:spPr>
        <a:xfrm>
          <a:off x="10515600" y="142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135672</xdr:rowOff>
    </xdr:from>
    <xdr:to>
      <xdr:col>50</xdr:col>
      <xdr:colOff>165100</xdr:colOff>
      <xdr:row>84</xdr:row>
      <xdr:rowOff>65822</xdr:rowOff>
    </xdr:to>
    <xdr:sp macro="" textlink="">
      <xdr:nvSpPr>
        <xdr:cNvPr id="364" name="楕円 363"/>
        <xdr:cNvSpPr/>
      </xdr:nvSpPr>
      <xdr:spPr>
        <a:xfrm>
          <a:off x="9588500" y="143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4790</xdr:rowOff>
    </xdr:from>
    <xdr:to>
      <xdr:col>55</xdr:col>
      <xdr:colOff>0</xdr:colOff>
      <xdr:row>84</xdr:row>
      <xdr:rowOff>15022</xdr:rowOff>
    </xdr:to>
    <xdr:cxnSp macro="">
      <xdr:nvCxnSpPr>
        <xdr:cNvPr id="365" name="直線コネクタ 364"/>
        <xdr:cNvCxnSpPr/>
      </xdr:nvCxnSpPr>
      <xdr:spPr>
        <a:xfrm flipV="1">
          <a:off x="9639300" y="14406590"/>
          <a:ext cx="8382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156573</xdr:rowOff>
    </xdr:from>
    <xdr:to>
      <xdr:col>46</xdr:col>
      <xdr:colOff>38100</xdr:colOff>
      <xdr:row>84</xdr:row>
      <xdr:rowOff>86723</xdr:rowOff>
    </xdr:to>
    <xdr:sp macro="" textlink="">
      <xdr:nvSpPr>
        <xdr:cNvPr id="366" name="楕円 365"/>
        <xdr:cNvSpPr/>
      </xdr:nvSpPr>
      <xdr:spPr>
        <a:xfrm>
          <a:off x="8699500" y="143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15022</xdr:rowOff>
    </xdr:from>
    <xdr:to>
      <xdr:col>50</xdr:col>
      <xdr:colOff>114300</xdr:colOff>
      <xdr:row>84</xdr:row>
      <xdr:rowOff>35923</xdr:rowOff>
    </xdr:to>
    <xdr:cxnSp macro="">
      <xdr:nvCxnSpPr>
        <xdr:cNvPr id="367" name="直線コネクタ 366"/>
        <xdr:cNvCxnSpPr/>
      </xdr:nvCxnSpPr>
      <xdr:spPr>
        <a:xfrm flipV="1">
          <a:off x="8750300" y="14416822"/>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151239</xdr:rowOff>
    </xdr:from>
    <xdr:to>
      <xdr:col>41</xdr:col>
      <xdr:colOff>101600</xdr:colOff>
      <xdr:row>84</xdr:row>
      <xdr:rowOff>81389</xdr:rowOff>
    </xdr:to>
    <xdr:sp macro="" textlink="">
      <xdr:nvSpPr>
        <xdr:cNvPr id="368" name="楕円 367"/>
        <xdr:cNvSpPr/>
      </xdr:nvSpPr>
      <xdr:spPr>
        <a:xfrm>
          <a:off x="7810500" y="143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30589</xdr:rowOff>
    </xdr:from>
    <xdr:to>
      <xdr:col>45</xdr:col>
      <xdr:colOff>177800</xdr:colOff>
      <xdr:row>84</xdr:row>
      <xdr:rowOff>35923</xdr:rowOff>
    </xdr:to>
    <xdr:cxnSp macro="">
      <xdr:nvCxnSpPr>
        <xdr:cNvPr id="369" name="直線コネクタ 368"/>
        <xdr:cNvCxnSpPr/>
      </xdr:nvCxnSpPr>
      <xdr:spPr>
        <a:xfrm>
          <a:off x="7861300" y="1443238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168873</xdr:rowOff>
    </xdr:from>
    <xdr:to>
      <xdr:col>36</xdr:col>
      <xdr:colOff>165100</xdr:colOff>
      <xdr:row>84</xdr:row>
      <xdr:rowOff>99023</xdr:rowOff>
    </xdr:to>
    <xdr:sp macro="" textlink="">
      <xdr:nvSpPr>
        <xdr:cNvPr id="370" name="楕円 369"/>
        <xdr:cNvSpPr/>
      </xdr:nvSpPr>
      <xdr:spPr>
        <a:xfrm>
          <a:off x="6921500" y="143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30589</xdr:rowOff>
    </xdr:from>
    <xdr:to>
      <xdr:col>41</xdr:col>
      <xdr:colOff>50800</xdr:colOff>
      <xdr:row>84</xdr:row>
      <xdr:rowOff>48223</xdr:rowOff>
    </xdr:to>
    <xdr:cxnSp macro="">
      <xdr:nvCxnSpPr>
        <xdr:cNvPr id="371" name="直線コネクタ 370"/>
        <xdr:cNvCxnSpPr/>
      </xdr:nvCxnSpPr>
      <xdr:spPr>
        <a:xfrm flipV="1">
          <a:off x="6972300" y="14432389"/>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56949</xdr:rowOff>
    </xdr:from>
    <xdr:ext cx="469744" cy="259045"/>
    <xdr:sp macro="" textlink="">
      <xdr:nvSpPr>
        <xdr:cNvPr id="376" name="n_1mainValue【公営住宅】&#10;一人当たり面積"/>
        <xdr:cNvSpPr txBox="1"/>
      </xdr:nvSpPr>
      <xdr:spPr>
        <a:xfrm>
          <a:off x="9391727" y="1445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77850</xdr:rowOff>
    </xdr:from>
    <xdr:ext cx="469744" cy="259045"/>
    <xdr:sp macro="" textlink="">
      <xdr:nvSpPr>
        <xdr:cNvPr id="377" name="n_2mainValue【公営住宅】&#10;一人当たり面積"/>
        <xdr:cNvSpPr txBox="1"/>
      </xdr:nvSpPr>
      <xdr:spPr>
        <a:xfrm>
          <a:off x="8515427" y="1447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72516</xdr:rowOff>
    </xdr:from>
    <xdr:ext cx="469744" cy="259045"/>
    <xdr:sp macro="" textlink="">
      <xdr:nvSpPr>
        <xdr:cNvPr id="378" name="n_3mainValue【公営住宅】&#10;一人当たり面積"/>
        <xdr:cNvSpPr txBox="1"/>
      </xdr:nvSpPr>
      <xdr:spPr>
        <a:xfrm>
          <a:off x="7626427" y="1447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90150</xdr:rowOff>
    </xdr:from>
    <xdr:ext cx="469744" cy="259045"/>
    <xdr:sp macro="" textlink="">
      <xdr:nvSpPr>
        <xdr:cNvPr id="379" name="n_4mainValue【公営住宅】&#10;一人当たり面積"/>
        <xdr:cNvSpPr txBox="1"/>
      </xdr:nvSpPr>
      <xdr:spPr>
        <a:xfrm>
          <a:off x="6737427" y="1449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421" name="楕円 420"/>
        <xdr:cNvSpPr/>
      </xdr:nvSpPr>
      <xdr:spPr>
        <a:xfrm>
          <a:off x="4584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36847</xdr:rowOff>
    </xdr:from>
    <xdr:ext cx="405111" cy="259045"/>
    <xdr:sp macro="" textlink="">
      <xdr:nvSpPr>
        <xdr:cNvPr id="422" name="【港湾・漁港】&#10;有形固定資産減価償却率該当値テキスト"/>
        <xdr:cNvSpPr txBox="1"/>
      </xdr:nvSpPr>
      <xdr:spPr>
        <a:xfrm>
          <a:off x="4673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138068</xdr:rowOff>
    </xdr:from>
    <xdr:to>
      <xdr:col>20</xdr:col>
      <xdr:colOff>38100</xdr:colOff>
      <xdr:row>102</xdr:row>
      <xdr:rowOff>68218</xdr:rowOff>
    </xdr:to>
    <xdr:sp macro="" textlink="">
      <xdr:nvSpPr>
        <xdr:cNvPr id="423" name="楕円 422"/>
        <xdr:cNvSpPr/>
      </xdr:nvSpPr>
      <xdr:spPr>
        <a:xfrm>
          <a:off x="3746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17418</xdr:rowOff>
    </xdr:from>
    <xdr:to>
      <xdr:col>24</xdr:col>
      <xdr:colOff>63500</xdr:colOff>
      <xdr:row>102</xdr:row>
      <xdr:rowOff>64770</xdr:rowOff>
    </xdr:to>
    <xdr:cxnSp macro="">
      <xdr:nvCxnSpPr>
        <xdr:cNvPr id="424" name="直線コネクタ 423"/>
        <xdr:cNvCxnSpPr/>
      </xdr:nvCxnSpPr>
      <xdr:spPr>
        <a:xfrm>
          <a:off x="3797300" y="1750531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89081</xdr:rowOff>
    </xdr:from>
    <xdr:to>
      <xdr:col>15</xdr:col>
      <xdr:colOff>101600</xdr:colOff>
      <xdr:row>102</xdr:row>
      <xdr:rowOff>19231</xdr:rowOff>
    </xdr:to>
    <xdr:sp macro="" textlink="">
      <xdr:nvSpPr>
        <xdr:cNvPr id="425" name="楕円 424"/>
        <xdr:cNvSpPr/>
      </xdr:nvSpPr>
      <xdr:spPr>
        <a:xfrm>
          <a:off x="2857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139881</xdr:rowOff>
    </xdr:from>
    <xdr:to>
      <xdr:col>19</xdr:col>
      <xdr:colOff>177800</xdr:colOff>
      <xdr:row>102</xdr:row>
      <xdr:rowOff>17418</xdr:rowOff>
    </xdr:to>
    <xdr:cxnSp macro="">
      <xdr:nvCxnSpPr>
        <xdr:cNvPr id="426" name="直線コネクタ 425"/>
        <xdr:cNvCxnSpPr/>
      </xdr:nvCxnSpPr>
      <xdr:spPr>
        <a:xfrm>
          <a:off x="2908300" y="1745633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90714</xdr:rowOff>
    </xdr:from>
    <xdr:to>
      <xdr:col>10</xdr:col>
      <xdr:colOff>165100</xdr:colOff>
      <xdr:row>102</xdr:row>
      <xdr:rowOff>20864</xdr:rowOff>
    </xdr:to>
    <xdr:sp macro="" textlink="">
      <xdr:nvSpPr>
        <xdr:cNvPr id="427" name="楕円 426"/>
        <xdr:cNvSpPr/>
      </xdr:nvSpPr>
      <xdr:spPr>
        <a:xfrm>
          <a:off x="1968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139881</xdr:rowOff>
    </xdr:from>
    <xdr:to>
      <xdr:col>15</xdr:col>
      <xdr:colOff>50800</xdr:colOff>
      <xdr:row>101</xdr:row>
      <xdr:rowOff>141514</xdr:rowOff>
    </xdr:to>
    <xdr:cxnSp macro="">
      <xdr:nvCxnSpPr>
        <xdr:cNvPr id="428" name="直線コネクタ 427"/>
        <xdr:cNvCxnSpPr/>
      </xdr:nvCxnSpPr>
      <xdr:spPr>
        <a:xfrm flipV="1">
          <a:off x="2019300" y="17456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49893</xdr:rowOff>
    </xdr:from>
    <xdr:to>
      <xdr:col>6</xdr:col>
      <xdr:colOff>38100</xdr:colOff>
      <xdr:row>101</xdr:row>
      <xdr:rowOff>151493</xdr:rowOff>
    </xdr:to>
    <xdr:sp macro="" textlink="">
      <xdr:nvSpPr>
        <xdr:cNvPr id="429" name="楕円 428"/>
        <xdr:cNvSpPr/>
      </xdr:nvSpPr>
      <xdr:spPr>
        <a:xfrm>
          <a:off x="1079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100693</xdr:rowOff>
    </xdr:from>
    <xdr:to>
      <xdr:col>10</xdr:col>
      <xdr:colOff>114300</xdr:colOff>
      <xdr:row>101</xdr:row>
      <xdr:rowOff>141514</xdr:rowOff>
    </xdr:to>
    <xdr:cxnSp macro="">
      <xdr:nvCxnSpPr>
        <xdr:cNvPr id="430" name="直線コネクタ 429"/>
        <xdr:cNvCxnSpPr/>
      </xdr:nvCxnSpPr>
      <xdr:spPr>
        <a:xfrm>
          <a:off x="1130300" y="174171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3" name="n_3aveValue【港湾・漁港】&#10;有形固定資産減価償却率"/>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4" name="n_4aveValue【港湾・漁港】&#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84745</xdr:rowOff>
    </xdr:from>
    <xdr:ext cx="405111" cy="259045"/>
    <xdr:sp macro="" textlink="">
      <xdr:nvSpPr>
        <xdr:cNvPr id="435" name="n_1mainValue【港湾・漁港】&#10;有形固定資産減価償却率"/>
        <xdr:cNvSpPr txBox="1"/>
      </xdr:nvSpPr>
      <xdr:spPr>
        <a:xfrm>
          <a:off x="35820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35758</xdr:rowOff>
    </xdr:from>
    <xdr:ext cx="405111" cy="259045"/>
    <xdr:sp macro="" textlink="">
      <xdr:nvSpPr>
        <xdr:cNvPr id="436" name="n_2mainValue【港湾・漁港】&#10;有形固定資産減価償却率"/>
        <xdr:cNvSpPr txBox="1"/>
      </xdr:nvSpPr>
      <xdr:spPr>
        <a:xfrm>
          <a:off x="2705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37391</xdr:rowOff>
    </xdr:from>
    <xdr:ext cx="405111" cy="259045"/>
    <xdr:sp macro="" textlink="">
      <xdr:nvSpPr>
        <xdr:cNvPr id="437" name="n_3mainValue【港湾・漁港】&#10;有形固定資産減価償却率"/>
        <xdr:cNvSpPr txBox="1"/>
      </xdr:nvSpPr>
      <xdr:spPr>
        <a:xfrm>
          <a:off x="1816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168020</xdr:rowOff>
    </xdr:from>
    <xdr:ext cx="405111" cy="259045"/>
    <xdr:sp macro="" textlink="">
      <xdr:nvSpPr>
        <xdr:cNvPr id="438" name="n_4mainValue【港湾・漁港】&#10;有形固定資産減価償却率"/>
        <xdr:cNvSpPr txBox="1"/>
      </xdr:nvSpPr>
      <xdr:spPr>
        <a:xfrm>
          <a:off x="927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89812</xdr:rowOff>
    </xdr:from>
    <xdr:ext cx="690189" cy="259045"/>
    <xdr:sp macro="" textlink="">
      <xdr:nvSpPr>
        <xdr:cNvPr id="465" name="【港湾・漁港】&#10;一人当たり有形固定資産（償却資産）額平均値テキスト"/>
        <xdr:cNvSpPr txBox="1"/>
      </xdr:nvSpPr>
      <xdr:spPr>
        <a:xfrm>
          <a:off x="10515600" y="18092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24605</xdr:rowOff>
    </xdr:from>
    <xdr:to>
      <xdr:col>55</xdr:col>
      <xdr:colOff>50800</xdr:colOff>
      <xdr:row>108</xdr:row>
      <xdr:rowOff>126205</xdr:rowOff>
    </xdr:to>
    <xdr:sp macro="" textlink="">
      <xdr:nvSpPr>
        <xdr:cNvPr id="476" name="楕円 475"/>
        <xdr:cNvSpPr/>
      </xdr:nvSpPr>
      <xdr:spPr>
        <a:xfrm>
          <a:off x="10426700" y="185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110982</xdr:rowOff>
    </xdr:from>
    <xdr:ext cx="469744" cy="259045"/>
    <xdr:sp macro="" textlink="">
      <xdr:nvSpPr>
        <xdr:cNvPr id="477" name="【港湾・漁港】&#10;一人当たり有形固定資産（償却資産）額該当値テキスト"/>
        <xdr:cNvSpPr txBox="1"/>
      </xdr:nvSpPr>
      <xdr:spPr>
        <a:xfrm>
          <a:off x="10515600" y="184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24620</xdr:rowOff>
    </xdr:from>
    <xdr:to>
      <xdr:col>50</xdr:col>
      <xdr:colOff>165100</xdr:colOff>
      <xdr:row>108</xdr:row>
      <xdr:rowOff>126220</xdr:rowOff>
    </xdr:to>
    <xdr:sp macro="" textlink="">
      <xdr:nvSpPr>
        <xdr:cNvPr id="478" name="楕円 477"/>
        <xdr:cNvSpPr/>
      </xdr:nvSpPr>
      <xdr:spPr>
        <a:xfrm>
          <a:off x="9588500" y="185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75405</xdr:rowOff>
    </xdr:from>
    <xdr:to>
      <xdr:col>55</xdr:col>
      <xdr:colOff>0</xdr:colOff>
      <xdr:row>108</xdr:row>
      <xdr:rowOff>75420</xdr:rowOff>
    </xdr:to>
    <xdr:cxnSp macro="">
      <xdr:nvCxnSpPr>
        <xdr:cNvPr id="479" name="直線コネクタ 478"/>
        <xdr:cNvCxnSpPr/>
      </xdr:nvCxnSpPr>
      <xdr:spPr>
        <a:xfrm flipV="1">
          <a:off x="9639300" y="18592005"/>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24643</xdr:rowOff>
    </xdr:from>
    <xdr:to>
      <xdr:col>46</xdr:col>
      <xdr:colOff>38100</xdr:colOff>
      <xdr:row>108</xdr:row>
      <xdr:rowOff>126243</xdr:rowOff>
    </xdr:to>
    <xdr:sp macro="" textlink="">
      <xdr:nvSpPr>
        <xdr:cNvPr id="480" name="楕円 479"/>
        <xdr:cNvSpPr/>
      </xdr:nvSpPr>
      <xdr:spPr>
        <a:xfrm>
          <a:off x="8699500" y="185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75420</xdr:rowOff>
    </xdr:from>
    <xdr:to>
      <xdr:col>50</xdr:col>
      <xdr:colOff>114300</xdr:colOff>
      <xdr:row>108</xdr:row>
      <xdr:rowOff>75443</xdr:rowOff>
    </xdr:to>
    <xdr:cxnSp macro="">
      <xdr:nvCxnSpPr>
        <xdr:cNvPr id="481" name="直線コネクタ 480"/>
        <xdr:cNvCxnSpPr/>
      </xdr:nvCxnSpPr>
      <xdr:spPr>
        <a:xfrm flipV="1">
          <a:off x="8750300" y="185920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24743</xdr:rowOff>
    </xdr:from>
    <xdr:to>
      <xdr:col>41</xdr:col>
      <xdr:colOff>101600</xdr:colOff>
      <xdr:row>108</xdr:row>
      <xdr:rowOff>126343</xdr:rowOff>
    </xdr:to>
    <xdr:sp macro="" textlink="">
      <xdr:nvSpPr>
        <xdr:cNvPr id="482" name="楕円 481"/>
        <xdr:cNvSpPr/>
      </xdr:nvSpPr>
      <xdr:spPr>
        <a:xfrm>
          <a:off x="7810500" y="185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75443</xdr:rowOff>
    </xdr:from>
    <xdr:to>
      <xdr:col>45</xdr:col>
      <xdr:colOff>177800</xdr:colOff>
      <xdr:row>108</xdr:row>
      <xdr:rowOff>75543</xdr:rowOff>
    </xdr:to>
    <xdr:cxnSp macro="">
      <xdr:nvCxnSpPr>
        <xdr:cNvPr id="483" name="直線コネクタ 482"/>
        <xdr:cNvCxnSpPr/>
      </xdr:nvCxnSpPr>
      <xdr:spPr>
        <a:xfrm flipV="1">
          <a:off x="7861300" y="1859204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24766</xdr:rowOff>
    </xdr:from>
    <xdr:to>
      <xdr:col>36</xdr:col>
      <xdr:colOff>165100</xdr:colOff>
      <xdr:row>108</xdr:row>
      <xdr:rowOff>126366</xdr:rowOff>
    </xdr:to>
    <xdr:sp macro="" textlink="">
      <xdr:nvSpPr>
        <xdr:cNvPr id="484" name="楕円 483"/>
        <xdr:cNvSpPr/>
      </xdr:nvSpPr>
      <xdr:spPr>
        <a:xfrm>
          <a:off x="6921500" y="185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75543</xdr:rowOff>
    </xdr:from>
    <xdr:to>
      <xdr:col>41</xdr:col>
      <xdr:colOff>50800</xdr:colOff>
      <xdr:row>108</xdr:row>
      <xdr:rowOff>75566</xdr:rowOff>
    </xdr:to>
    <xdr:cxnSp macro="">
      <xdr:nvCxnSpPr>
        <xdr:cNvPr id="485" name="直線コネクタ 484"/>
        <xdr:cNvCxnSpPr/>
      </xdr:nvCxnSpPr>
      <xdr:spPr>
        <a:xfrm flipV="1">
          <a:off x="6972300" y="18592143"/>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117347</xdr:rowOff>
    </xdr:from>
    <xdr:ext cx="469744" cy="259045"/>
    <xdr:sp macro="" textlink="">
      <xdr:nvSpPr>
        <xdr:cNvPr id="490" name="n_1mainValue【港湾・漁港】&#10;一人当たり有形固定資産（償却資産）額"/>
        <xdr:cNvSpPr txBox="1"/>
      </xdr:nvSpPr>
      <xdr:spPr>
        <a:xfrm>
          <a:off x="9391728" y="1863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117370</xdr:rowOff>
    </xdr:from>
    <xdr:ext cx="469744" cy="259045"/>
    <xdr:sp macro="" textlink="">
      <xdr:nvSpPr>
        <xdr:cNvPr id="491" name="n_2mainValue【港湾・漁港】&#10;一人当たり有形固定資産（償却資産）額"/>
        <xdr:cNvSpPr txBox="1"/>
      </xdr:nvSpPr>
      <xdr:spPr>
        <a:xfrm>
          <a:off x="8515428" y="186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117470</xdr:rowOff>
    </xdr:from>
    <xdr:ext cx="469744" cy="259045"/>
    <xdr:sp macro="" textlink="">
      <xdr:nvSpPr>
        <xdr:cNvPr id="492" name="n_3mainValue【港湾・漁港】&#10;一人当たり有形固定資産（償却資産）額"/>
        <xdr:cNvSpPr txBox="1"/>
      </xdr:nvSpPr>
      <xdr:spPr>
        <a:xfrm>
          <a:off x="7626428" y="186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117493</xdr:rowOff>
    </xdr:from>
    <xdr:ext cx="469744" cy="259045"/>
    <xdr:sp macro="" textlink="">
      <xdr:nvSpPr>
        <xdr:cNvPr id="493" name="n_4mainValue【港湾・漁港】&#10;一人当たり有形固定資産（償却資産）額"/>
        <xdr:cNvSpPr txBox="1"/>
      </xdr:nvSpPr>
      <xdr:spPr>
        <a:xfrm>
          <a:off x="6737428" y="1863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535" name="楕円 534"/>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536" name="【認定こども園・幼稚園・保育所】&#10;有形固定資産減価償却率該当値テキスト"/>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37" name="楕円 536"/>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27215</xdr:rowOff>
    </xdr:to>
    <xdr:cxnSp macro="">
      <xdr:nvCxnSpPr>
        <xdr:cNvPr id="538" name="直線コネクタ 537"/>
        <xdr:cNvCxnSpPr/>
      </xdr:nvCxnSpPr>
      <xdr:spPr>
        <a:xfrm>
          <a:off x="15481300" y="65227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539" name="楕円 538"/>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110490</xdr:rowOff>
    </xdr:to>
    <xdr:cxnSp macro="">
      <xdr:nvCxnSpPr>
        <xdr:cNvPr id="540" name="直線コネクタ 539"/>
        <xdr:cNvCxnSpPr/>
      </xdr:nvCxnSpPr>
      <xdr:spPr>
        <a:xfrm flipV="1">
          <a:off x="14592300" y="65227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541" name="楕円 540"/>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141515</xdr:rowOff>
    </xdr:to>
    <xdr:cxnSp macro="">
      <xdr:nvCxnSpPr>
        <xdr:cNvPr id="542" name="直線コネクタ 541"/>
        <xdr:cNvCxnSpPr/>
      </xdr:nvCxnSpPr>
      <xdr:spPr>
        <a:xfrm flipV="1">
          <a:off x="13703300" y="66255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121738</xdr:rowOff>
    </xdr:from>
    <xdr:to>
      <xdr:col>67</xdr:col>
      <xdr:colOff>101600</xdr:colOff>
      <xdr:row>40</xdr:row>
      <xdr:rowOff>51888</xdr:rowOff>
    </xdr:to>
    <xdr:sp macro="" textlink="">
      <xdr:nvSpPr>
        <xdr:cNvPr id="543" name="楕円 542"/>
        <xdr:cNvSpPr/>
      </xdr:nvSpPr>
      <xdr:spPr>
        <a:xfrm>
          <a:off x="12763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141515</xdr:rowOff>
    </xdr:from>
    <xdr:to>
      <xdr:col>71</xdr:col>
      <xdr:colOff>177800</xdr:colOff>
      <xdr:row>40</xdr:row>
      <xdr:rowOff>1088</xdr:rowOff>
    </xdr:to>
    <xdr:cxnSp macro="">
      <xdr:nvCxnSpPr>
        <xdr:cNvPr id="544" name="直線コネクタ 543"/>
        <xdr:cNvCxnSpPr/>
      </xdr:nvCxnSpPr>
      <xdr:spPr>
        <a:xfrm flipV="1">
          <a:off x="12814300" y="6656615"/>
          <a:ext cx="889000" cy="20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5"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6"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48"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549" name="n_1main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550"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551" name="n_3mainValue【認定こども園・幼稚園・保育所】&#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43015</xdr:rowOff>
    </xdr:from>
    <xdr:ext cx="405111" cy="259045"/>
    <xdr:sp macro="" textlink="">
      <xdr:nvSpPr>
        <xdr:cNvPr id="552" name="n_4mainValue【認定こども園・幼稚園・保育所】&#10;有形固定資産減価償却率"/>
        <xdr:cNvSpPr txBox="1"/>
      </xdr:nvSpPr>
      <xdr:spPr>
        <a:xfrm>
          <a:off x="12611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579"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51460</xdr:rowOff>
    </xdr:from>
    <xdr:to>
      <xdr:col>116</xdr:col>
      <xdr:colOff>114300</xdr:colOff>
      <xdr:row>39</xdr:row>
      <xdr:rowOff>153060</xdr:rowOff>
    </xdr:to>
    <xdr:sp macro="" textlink="">
      <xdr:nvSpPr>
        <xdr:cNvPr id="590" name="楕円 589"/>
        <xdr:cNvSpPr/>
      </xdr:nvSpPr>
      <xdr:spPr>
        <a:xfrm>
          <a:off x="22110700" y="6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29887</xdr:rowOff>
    </xdr:from>
    <xdr:ext cx="469744" cy="259045"/>
    <xdr:sp macro="" textlink="">
      <xdr:nvSpPr>
        <xdr:cNvPr id="591" name="【認定こども園・幼稚園・保育所】&#10;一人当たり面積該当値テキスト"/>
        <xdr:cNvSpPr txBox="1"/>
      </xdr:nvSpPr>
      <xdr:spPr>
        <a:xfrm>
          <a:off x="22199600" y="67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58775</xdr:rowOff>
    </xdr:from>
    <xdr:to>
      <xdr:col>112</xdr:col>
      <xdr:colOff>38100</xdr:colOff>
      <xdr:row>39</xdr:row>
      <xdr:rowOff>160375</xdr:rowOff>
    </xdr:to>
    <xdr:sp macro="" textlink="">
      <xdr:nvSpPr>
        <xdr:cNvPr id="592" name="楕円 591"/>
        <xdr:cNvSpPr/>
      </xdr:nvSpPr>
      <xdr:spPr>
        <a:xfrm>
          <a:off x="21272500" y="6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102260</xdr:rowOff>
    </xdr:from>
    <xdr:to>
      <xdr:col>116</xdr:col>
      <xdr:colOff>63500</xdr:colOff>
      <xdr:row>39</xdr:row>
      <xdr:rowOff>109575</xdr:rowOff>
    </xdr:to>
    <xdr:cxnSp macro="">
      <xdr:nvCxnSpPr>
        <xdr:cNvPr id="593" name="直線コネクタ 592"/>
        <xdr:cNvCxnSpPr/>
      </xdr:nvCxnSpPr>
      <xdr:spPr>
        <a:xfrm flipV="1">
          <a:off x="21323300" y="6788810"/>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69748</xdr:rowOff>
    </xdr:from>
    <xdr:to>
      <xdr:col>107</xdr:col>
      <xdr:colOff>101600</xdr:colOff>
      <xdr:row>39</xdr:row>
      <xdr:rowOff>171348</xdr:rowOff>
    </xdr:to>
    <xdr:sp macro="" textlink="">
      <xdr:nvSpPr>
        <xdr:cNvPr id="594" name="楕円 593"/>
        <xdr:cNvSpPr/>
      </xdr:nvSpPr>
      <xdr:spPr>
        <a:xfrm>
          <a:off x="20383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109575</xdr:rowOff>
    </xdr:from>
    <xdr:to>
      <xdr:col>111</xdr:col>
      <xdr:colOff>177800</xdr:colOff>
      <xdr:row>39</xdr:row>
      <xdr:rowOff>120548</xdr:rowOff>
    </xdr:to>
    <xdr:cxnSp macro="">
      <xdr:nvCxnSpPr>
        <xdr:cNvPr id="595" name="直線コネクタ 594"/>
        <xdr:cNvCxnSpPr/>
      </xdr:nvCxnSpPr>
      <xdr:spPr>
        <a:xfrm flipV="1">
          <a:off x="20434300" y="679612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80721</xdr:rowOff>
    </xdr:from>
    <xdr:to>
      <xdr:col>102</xdr:col>
      <xdr:colOff>165100</xdr:colOff>
      <xdr:row>40</xdr:row>
      <xdr:rowOff>10871</xdr:rowOff>
    </xdr:to>
    <xdr:sp macro="" textlink="">
      <xdr:nvSpPr>
        <xdr:cNvPr id="596" name="楕円 595"/>
        <xdr:cNvSpPr/>
      </xdr:nvSpPr>
      <xdr:spPr>
        <a:xfrm>
          <a:off x="19494500" y="6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120548</xdr:rowOff>
    </xdr:from>
    <xdr:to>
      <xdr:col>107</xdr:col>
      <xdr:colOff>50800</xdr:colOff>
      <xdr:row>39</xdr:row>
      <xdr:rowOff>131521</xdr:rowOff>
    </xdr:to>
    <xdr:cxnSp macro="">
      <xdr:nvCxnSpPr>
        <xdr:cNvPr id="597" name="直線コネクタ 596"/>
        <xdr:cNvCxnSpPr/>
      </xdr:nvCxnSpPr>
      <xdr:spPr>
        <a:xfrm flipV="1">
          <a:off x="19545300" y="680709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93523</xdr:rowOff>
    </xdr:from>
    <xdr:to>
      <xdr:col>98</xdr:col>
      <xdr:colOff>38100</xdr:colOff>
      <xdr:row>40</xdr:row>
      <xdr:rowOff>23673</xdr:rowOff>
    </xdr:to>
    <xdr:sp macro="" textlink="">
      <xdr:nvSpPr>
        <xdr:cNvPr id="598" name="楕円 597"/>
        <xdr:cNvSpPr/>
      </xdr:nvSpPr>
      <xdr:spPr>
        <a:xfrm>
          <a:off x="18605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131521</xdr:rowOff>
    </xdr:from>
    <xdr:to>
      <xdr:col>102</xdr:col>
      <xdr:colOff>114300</xdr:colOff>
      <xdr:row>39</xdr:row>
      <xdr:rowOff>144323</xdr:rowOff>
    </xdr:to>
    <xdr:cxnSp macro="">
      <xdr:nvCxnSpPr>
        <xdr:cNvPr id="599" name="直線コネクタ 598"/>
        <xdr:cNvCxnSpPr/>
      </xdr:nvCxnSpPr>
      <xdr:spPr>
        <a:xfrm flipV="1">
          <a:off x="18656300" y="681807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600"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601"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602"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151502</xdr:rowOff>
    </xdr:from>
    <xdr:ext cx="469744" cy="259045"/>
    <xdr:sp macro="" textlink="">
      <xdr:nvSpPr>
        <xdr:cNvPr id="604" name="n_1mainValue【認定こども園・幼稚園・保育所】&#10;一人当たり面積"/>
        <xdr:cNvSpPr txBox="1"/>
      </xdr:nvSpPr>
      <xdr:spPr>
        <a:xfrm>
          <a:off x="21075727" y="68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162475</xdr:rowOff>
    </xdr:from>
    <xdr:ext cx="469744" cy="259045"/>
    <xdr:sp macro="" textlink="">
      <xdr:nvSpPr>
        <xdr:cNvPr id="605" name="n_2mainValue【認定こども園・幼稚園・保育所】&#10;一人当たり面積"/>
        <xdr:cNvSpPr txBox="1"/>
      </xdr:nvSpPr>
      <xdr:spPr>
        <a:xfrm>
          <a:off x="20199427"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1998</xdr:rowOff>
    </xdr:from>
    <xdr:ext cx="469744" cy="259045"/>
    <xdr:sp macro="" textlink="">
      <xdr:nvSpPr>
        <xdr:cNvPr id="606" name="n_3mainValue【認定こども園・幼稚園・保育所】&#10;一人当たり面積"/>
        <xdr:cNvSpPr txBox="1"/>
      </xdr:nvSpPr>
      <xdr:spPr>
        <a:xfrm>
          <a:off x="19310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14800</xdr:rowOff>
    </xdr:from>
    <xdr:ext cx="469744" cy="259045"/>
    <xdr:sp macro="" textlink="">
      <xdr:nvSpPr>
        <xdr:cNvPr id="607" name="n_4mainValue【認定こども園・幼稚園・保育所】&#10;一人当たり面積"/>
        <xdr:cNvSpPr txBox="1"/>
      </xdr:nvSpPr>
      <xdr:spPr>
        <a:xfrm>
          <a:off x="18421427" y="68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638"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21046</xdr:rowOff>
    </xdr:from>
    <xdr:to>
      <xdr:col>85</xdr:col>
      <xdr:colOff>177800</xdr:colOff>
      <xdr:row>62</xdr:row>
      <xdr:rowOff>122646</xdr:rowOff>
    </xdr:to>
    <xdr:sp macro="" textlink="">
      <xdr:nvSpPr>
        <xdr:cNvPr id="649" name="楕円 648"/>
        <xdr:cNvSpPr/>
      </xdr:nvSpPr>
      <xdr:spPr>
        <a:xfrm>
          <a:off x="16268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170923</xdr:rowOff>
    </xdr:from>
    <xdr:ext cx="405111" cy="259045"/>
    <xdr:sp macro="" textlink="">
      <xdr:nvSpPr>
        <xdr:cNvPr id="650" name="【学校施設】&#10;有形固定資産減価償却率該当値テキスト"/>
        <xdr:cNvSpPr txBox="1"/>
      </xdr:nvSpPr>
      <xdr:spPr>
        <a:xfrm>
          <a:off x="16357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14515</xdr:rowOff>
    </xdr:from>
    <xdr:to>
      <xdr:col>81</xdr:col>
      <xdr:colOff>101600</xdr:colOff>
      <xdr:row>62</xdr:row>
      <xdr:rowOff>116115</xdr:rowOff>
    </xdr:to>
    <xdr:sp macro="" textlink="">
      <xdr:nvSpPr>
        <xdr:cNvPr id="651" name="楕円 650"/>
        <xdr:cNvSpPr/>
      </xdr:nvSpPr>
      <xdr:spPr>
        <a:xfrm>
          <a:off x="1543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65315</xdr:rowOff>
    </xdr:from>
    <xdr:to>
      <xdr:col>85</xdr:col>
      <xdr:colOff>127000</xdr:colOff>
      <xdr:row>62</xdr:row>
      <xdr:rowOff>71846</xdr:rowOff>
    </xdr:to>
    <xdr:cxnSp macro="">
      <xdr:nvCxnSpPr>
        <xdr:cNvPr id="652" name="直線コネクタ 651"/>
        <xdr:cNvCxnSpPr/>
      </xdr:nvCxnSpPr>
      <xdr:spPr>
        <a:xfrm>
          <a:off x="15481300" y="106952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653" name="楕円 652"/>
        <xdr:cNvSpPr/>
      </xdr:nvSpPr>
      <xdr:spPr>
        <a:xfrm>
          <a:off x="14541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65315</xdr:rowOff>
    </xdr:to>
    <xdr:cxnSp macro="">
      <xdr:nvCxnSpPr>
        <xdr:cNvPr id="654" name="直線コネクタ 653"/>
        <xdr:cNvCxnSpPr/>
      </xdr:nvCxnSpPr>
      <xdr:spPr>
        <a:xfrm>
          <a:off x="14592300" y="1069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xdr:rowOff>
    </xdr:from>
    <xdr:to>
      <xdr:col>72</xdr:col>
      <xdr:colOff>38100</xdr:colOff>
      <xdr:row>62</xdr:row>
      <xdr:rowOff>106317</xdr:rowOff>
    </xdr:to>
    <xdr:sp macro="" textlink="">
      <xdr:nvSpPr>
        <xdr:cNvPr id="655" name="楕円 654"/>
        <xdr:cNvSpPr/>
      </xdr:nvSpPr>
      <xdr:spPr>
        <a:xfrm>
          <a:off x="1365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55517</xdr:rowOff>
    </xdr:from>
    <xdr:to>
      <xdr:col>76</xdr:col>
      <xdr:colOff>114300</xdr:colOff>
      <xdr:row>62</xdr:row>
      <xdr:rowOff>65315</xdr:rowOff>
    </xdr:to>
    <xdr:cxnSp macro="">
      <xdr:nvCxnSpPr>
        <xdr:cNvPr id="656" name="直線コネクタ 655"/>
        <xdr:cNvCxnSpPr/>
      </xdr:nvCxnSpPr>
      <xdr:spPr>
        <a:xfrm>
          <a:off x="13703300" y="106854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34109</xdr:rowOff>
    </xdr:from>
    <xdr:to>
      <xdr:col>67</xdr:col>
      <xdr:colOff>101600</xdr:colOff>
      <xdr:row>63</xdr:row>
      <xdr:rowOff>135709</xdr:rowOff>
    </xdr:to>
    <xdr:sp macro="" textlink="">
      <xdr:nvSpPr>
        <xdr:cNvPr id="657" name="楕円 656"/>
        <xdr:cNvSpPr/>
      </xdr:nvSpPr>
      <xdr:spPr>
        <a:xfrm>
          <a:off x="12763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55517</xdr:rowOff>
    </xdr:from>
    <xdr:to>
      <xdr:col>71</xdr:col>
      <xdr:colOff>177800</xdr:colOff>
      <xdr:row>63</xdr:row>
      <xdr:rowOff>84909</xdr:rowOff>
    </xdr:to>
    <xdr:cxnSp macro="">
      <xdr:nvCxnSpPr>
        <xdr:cNvPr id="658" name="直線コネクタ 657"/>
        <xdr:cNvCxnSpPr/>
      </xdr:nvCxnSpPr>
      <xdr:spPr>
        <a:xfrm flipV="1">
          <a:off x="12814300" y="10685417"/>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659"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660"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661"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662"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107242</xdr:rowOff>
    </xdr:from>
    <xdr:ext cx="405111" cy="259045"/>
    <xdr:sp macro="" textlink="">
      <xdr:nvSpPr>
        <xdr:cNvPr id="663" name="n_1mainValue【学校施設】&#10;有形固定資産減価償却率"/>
        <xdr:cNvSpPr txBox="1"/>
      </xdr:nvSpPr>
      <xdr:spPr>
        <a:xfrm>
          <a:off x="15266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664" name="n_2mainValue【学校施設】&#10;有形固定資産減価償却率"/>
        <xdr:cNvSpPr txBox="1"/>
      </xdr:nvSpPr>
      <xdr:spPr>
        <a:xfrm>
          <a:off x="14389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97444</xdr:rowOff>
    </xdr:from>
    <xdr:ext cx="405111" cy="259045"/>
    <xdr:sp macro="" textlink="">
      <xdr:nvSpPr>
        <xdr:cNvPr id="665" name="n_3mainValue【学校施設】&#10;有形固定資産減価償却率"/>
        <xdr:cNvSpPr txBox="1"/>
      </xdr:nvSpPr>
      <xdr:spPr>
        <a:xfrm>
          <a:off x="13500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126836</xdr:rowOff>
    </xdr:from>
    <xdr:ext cx="405111" cy="259045"/>
    <xdr:sp macro="" textlink="">
      <xdr:nvSpPr>
        <xdr:cNvPr id="666" name="n_4mainValue【学校施設】&#10;有形固定資産減価償却率"/>
        <xdr:cNvSpPr txBox="1"/>
      </xdr:nvSpPr>
      <xdr:spPr>
        <a:xfrm>
          <a:off x="12611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127782</xdr:rowOff>
    </xdr:from>
    <xdr:to>
      <xdr:col>116</xdr:col>
      <xdr:colOff>114300</xdr:colOff>
      <xdr:row>62</xdr:row>
      <xdr:rowOff>57932</xdr:rowOff>
    </xdr:to>
    <xdr:sp macro="" textlink="">
      <xdr:nvSpPr>
        <xdr:cNvPr id="704" name="楕円 703"/>
        <xdr:cNvSpPr/>
      </xdr:nvSpPr>
      <xdr:spPr>
        <a:xfrm>
          <a:off x="22110700" y="105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150659</xdr:rowOff>
    </xdr:from>
    <xdr:ext cx="469744" cy="259045"/>
    <xdr:sp macro="" textlink="">
      <xdr:nvSpPr>
        <xdr:cNvPr id="705" name="【学校施設】&#10;一人当たり面積該当値テキスト"/>
        <xdr:cNvSpPr txBox="1"/>
      </xdr:nvSpPr>
      <xdr:spPr>
        <a:xfrm>
          <a:off x="22199600" y="104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134595</xdr:rowOff>
    </xdr:from>
    <xdr:to>
      <xdr:col>112</xdr:col>
      <xdr:colOff>38100</xdr:colOff>
      <xdr:row>62</xdr:row>
      <xdr:rowOff>64745</xdr:rowOff>
    </xdr:to>
    <xdr:sp macro="" textlink="">
      <xdr:nvSpPr>
        <xdr:cNvPr id="706" name="楕円 705"/>
        <xdr:cNvSpPr/>
      </xdr:nvSpPr>
      <xdr:spPr>
        <a:xfrm>
          <a:off x="21272500" y="105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7132</xdr:rowOff>
    </xdr:from>
    <xdr:to>
      <xdr:col>116</xdr:col>
      <xdr:colOff>63500</xdr:colOff>
      <xdr:row>62</xdr:row>
      <xdr:rowOff>13945</xdr:rowOff>
    </xdr:to>
    <xdr:cxnSp macro="">
      <xdr:nvCxnSpPr>
        <xdr:cNvPr id="707" name="直線コネクタ 706"/>
        <xdr:cNvCxnSpPr/>
      </xdr:nvCxnSpPr>
      <xdr:spPr>
        <a:xfrm flipV="1">
          <a:off x="21323300" y="10637032"/>
          <a:ext cx="8382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144425</xdr:rowOff>
    </xdr:from>
    <xdr:to>
      <xdr:col>107</xdr:col>
      <xdr:colOff>101600</xdr:colOff>
      <xdr:row>62</xdr:row>
      <xdr:rowOff>74575</xdr:rowOff>
    </xdr:to>
    <xdr:sp macro="" textlink="">
      <xdr:nvSpPr>
        <xdr:cNvPr id="708" name="楕円 707"/>
        <xdr:cNvSpPr/>
      </xdr:nvSpPr>
      <xdr:spPr>
        <a:xfrm>
          <a:off x="20383500" y="10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13945</xdr:rowOff>
    </xdr:from>
    <xdr:to>
      <xdr:col>111</xdr:col>
      <xdr:colOff>177800</xdr:colOff>
      <xdr:row>62</xdr:row>
      <xdr:rowOff>23775</xdr:rowOff>
    </xdr:to>
    <xdr:cxnSp macro="">
      <xdr:nvCxnSpPr>
        <xdr:cNvPr id="709" name="直線コネクタ 708"/>
        <xdr:cNvCxnSpPr/>
      </xdr:nvCxnSpPr>
      <xdr:spPr>
        <a:xfrm flipV="1">
          <a:off x="20434300" y="1064384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154117</xdr:rowOff>
    </xdr:from>
    <xdr:to>
      <xdr:col>102</xdr:col>
      <xdr:colOff>165100</xdr:colOff>
      <xdr:row>62</xdr:row>
      <xdr:rowOff>84267</xdr:rowOff>
    </xdr:to>
    <xdr:sp macro="" textlink="">
      <xdr:nvSpPr>
        <xdr:cNvPr id="710" name="楕円 709"/>
        <xdr:cNvSpPr/>
      </xdr:nvSpPr>
      <xdr:spPr>
        <a:xfrm>
          <a:off x="19494500" y="106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23775</xdr:rowOff>
    </xdr:from>
    <xdr:to>
      <xdr:col>107</xdr:col>
      <xdr:colOff>50800</xdr:colOff>
      <xdr:row>62</xdr:row>
      <xdr:rowOff>33467</xdr:rowOff>
    </xdr:to>
    <xdr:cxnSp macro="">
      <xdr:nvCxnSpPr>
        <xdr:cNvPr id="711" name="直線コネクタ 710"/>
        <xdr:cNvCxnSpPr/>
      </xdr:nvCxnSpPr>
      <xdr:spPr>
        <a:xfrm flipV="1">
          <a:off x="19545300" y="10653675"/>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165456</xdr:rowOff>
    </xdr:from>
    <xdr:to>
      <xdr:col>98</xdr:col>
      <xdr:colOff>38100</xdr:colOff>
      <xdr:row>62</xdr:row>
      <xdr:rowOff>95606</xdr:rowOff>
    </xdr:to>
    <xdr:sp macro="" textlink="">
      <xdr:nvSpPr>
        <xdr:cNvPr id="712" name="楕円 711"/>
        <xdr:cNvSpPr/>
      </xdr:nvSpPr>
      <xdr:spPr>
        <a:xfrm>
          <a:off x="18605500" y="106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33467</xdr:rowOff>
    </xdr:from>
    <xdr:to>
      <xdr:col>102</xdr:col>
      <xdr:colOff>114300</xdr:colOff>
      <xdr:row>62</xdr:row>
      <xdr:rowOff>44806</xdr:rowOff>
    </xdr:to>
    <xdr:cxnSp macro="">
      <xdr:nvCxnSpPr>
        <xdr:cNvPr id="713" name="直線コネクタ 712"/>
        <xdr:cNvCxnSpPr/>
      </xdr:nvCxnSpPr>
      <xdr:spPr>
        <a:xfrm flipV="1">
          <a:off x="18656300" y="10663367"/>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717" name="n_4aveValue【学校施設】&#10;一人当たり面積"/>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81272</xdr:rowOff>
    </xdr:from>
    <xdr:ext cx="469744" cy="259045"/>
    <xdr:sp macro="" textlink="">
      <xdr:nvSpPr>
        <xdr:cNvPr id="718" name="n_1mainValue【学校施設】&#10;一人当たり面積"/>
        <xdr:cNvSpPr txBox="1"/>
      </xdr:nvSpPr>
      <xdr:spPr>
        <a:xfrm>
          <a:off x="21075727" y="103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91102</xdr:rowOff>
    </xdr:from>
    <xdr:ext cx="469744" cy="259045"/>
    <xdr:sp macro="" textlink="">
      <xdr:nvSpPr>
        <xdr:cNvPr id="719" name="n_2mainValue【学校施設】&#10;一人当たり面積"/>
        <xdr:cNvSpPr txBox="1"/>
      </xdr:nvSpPr>
      <xdr:spPr>
        <a:xfrm>
          <a:off x="20199427" y="103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100794</xdr:rowOff>
    </xdr:from>
    <xdr:ext cx="469744" cy="259045"/>
    <xdr:sp macro="" textlink="">
      <xdr:nvSpPr>
        <xdr:cNvPr id="720" name="n_3mainValue【学校施設】&#10;一人当たり面積"/>
        <xdr:cNvSpPr txBox="1"/>
      </xdr:nvSpPr>
      <xdr:spPr>
        <a:xfrm>
          <a:off x="19310427" y="1038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112133</xdr:rowOff>
    </xdr:from>
    <xdr:ext cx="469744" cy="259045"/>
    <xdr:sp macro="" textlink="">
      <xdr:nvSpPr>
        <xdr:cNvPr id="721" name="n_4mainValue【学校施設】&#10;一人当たり面積"/>
        <xdr:cNvSpPr txBox="1"/>
      </xdr:nvSpPr>
      <xdr:spPr>
        <a:xfrm>
          <a:off x="18421427" y="1039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68" name="【公民館】&#10;有形固定資産減価償却率平均値テキスト"/>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9" name="楕円 778"/>
        <xdr:cNvSpPr/>
      </xdr:nvSpPr>
      <xdr:spPr>
        <a:xfrm>
          <a:off x="16268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121756</xdr:rowOff>
    </xdr:from>
    <xdr:ext cx="405111" cy="259045"/>
    <xdr:sp macro="" textlink="">
      <xdr:nvSpPr>
        <xdr:cNvPr id="780" name="【公民館】&#10;有形固定資産減価償却率該当値テキスト"/>
        <xdr:cNvSpPr txBox="1"/>
      </xdr:nvSpPr>
      <xdr:spPr>
        <a:xfrm>
          <a:off x="16357600" y="1778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33564</xdr:rowOff>
    </xdr:from>
    <xdr:to>
      <xdr:col>81</xdr:col>
      <xdr:colOff>101600</xdr:colOff>
      <xdr:row>104</xdr:row>
      <xdr:rowOff>135164</xdr:rowOff>
    </xdr:to>
    <xdr:sp macro="" textlink="">
      <xdr:nvSpPr>
        <xdr:cNvPr id="781" name="楕円 780"/>
        <xdr:cNvSpPr/>
      </xdr:nvSpPr>
      <xdr:spPr>
        <a:xfrm>
          <a:off x="15430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84364</xdr:rowOff>
    </xdr:from>
    <xdr:to>
      <xdr:col>85</xdr:col>
      <xdr:colOff>127000</xdr:colOff>
      <xdr:row>104</xdr:row>
      <xdr:rowOff>149679</xdr:rowOff>
    </xdr:to>
    <xdr:cxnSp macro="">
      <xdr:nvCxnSpPr>
        <xdr:cNvPr id="782" name="直線コネクタ 781"/>
        <xdr:cNvCxnSpPr/>
      </xdr:nvCxnSpPr>
      <xdr:spPr>
        <a:xfrm>
          <a:off x="15481300" y="1791516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83" name="楕円 782"/>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104</xdr:row>
      <xdr:rowOff>97427</xdr:rowOff>
    </xdr:to>
    <xdr:cxnSp macro="">
      <xdr:nvCxnSpPr>
        <xdr:cNvPr id="784" name="直線コネクタ 783"/>
        <xdr:cNvCxnSpPr/>
      </xdr:nvCxnSpPr>
      <xdr:spPr>
        <a:xfrm flipV="1">
          <a:off x="14592300" y="179151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785" name="楕円 784"/>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105</xdr:row>
      <xdr:rowOff>59871</xdr:rowOff>
    </xdr:to>
    <xdr:cxnSp macro="">
      <xdr:nvCxnSpPr>
        <xdr:cNvPr id="786" name="直線コネクタ 785"/>
        <xdr:cNvCxnSpPr/>
      </xdr:nvCxnSpPr>
      <xdr:spPr>
        <a:xfrm flipV="1">
          <a:off x="13703300" y="1792822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787" name="楕円 786"/>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59871</xdr:rowOff>
    </xdr:to>
    <xdr:cxnSp macro="">
      <xdr:nvCxnSpPr>
        <xdr:cNvPr id="788" name="直線コネクタ 787"/>
        <xdr:cNvCxnSpPr/>
      </xdr:nvCxnSpPr>
      <xdr:spPr>
        <a:xfrm>
          <a:off x="12814300" y="180376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789" name="n_1aveValue【公民館】&#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90" name="n_2aveValue【公民館】&#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91" name="n_3aveValue【公民館】&#10;有形固定資産減価償却率"/>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792" name="n_4aveValue【公民館】&#10;有形固定資産減価償却率"/>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151691</xdr:rowOff>
    </xdr:from>
    <xdr:ext cx="405111" cy="259045"/>
    <xdr:sp macro="" textlink="">
      <xdr:nvSpPr>
        <xdr:cNvPr id="793" name="n_1mainValue【公民館】&#10;有形固定資産減価償却率"/>
        <xdr:cNvSpPr txBox="1"/>
      </xdr:nvSpPr>
      <xdr:spPr>
        <a:xfrm>
          <a:off x="15266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4" name="n_2mainValue【公民館】&#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795" name="n_3mainValue【公民館】&#10;有形固定資産減価償却率"/>
        <xdr:cNvSpPr txBox="1"/>
      </xdr:nvSpPr>
      <xdr:spPr>
        <a:xfrm>
          <a:off x="13500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6" name="n_4mainValue【公民館】&#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6045</xdr:rowOff>
    </xdr:from>
    <xdr:to>
      <xdr:col>116</xdr:col>
      <xdr:colOff>114300</xdr:colOff>
      <xdr:row>108</xdr:row>
      <xdr:rowOff>107645</xdr:rowOff>
    </xdr:to>
    <xdr:sp macro="" textlink="">
      <xdr:nvSpPr>
        <xdr:cNvPr id="836" name="楕円 835"/>
        <xdr:cNvSpPr/>
      </xdr:nvSpPr>
      <xdr:spPr>
        <a:xfrm>
          <a:off x="22110700" y="185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136872</xdr:rowOff>
    </xdr:from>
    <xdr:ext cx="469744" cy="259045"/>
    <xdr:sp macro="" textlink="">
      <xdr:nvSpPr>
        <xdr:cNvPr id="837" name="【公民館】&#10;一人当たり面積該当値テキスト"/>
        <xdr:cNvSpPr txBox="1"/>
      </xdr:nvSpPr>
      <xdr:spPr>
        <a:xfrm>
          <a:off x="22199600" y="183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7950</xdr:rowOff>
    </xdr:from>
    <xdr:to>
      <xdr:col>112</xdr:col>
      <xdr:colOff>38100</xdr:colOff>
      <xdr:row>108</xdr:row>
      <xdr:rowOff>109550</xdr:rowOff>
    </xdr:to>
    <xdr:sp macro="" textlink="">
      <xdr:nvSpPr>
        <xdr:cNvPr id="838" name="楕円 837"/>
        <xdr:cNvSpPr/>
      </xdr:nvSpPr>
      <xdr:spPr>
        <a:xfrm>
          <a:off x="21272500" y="185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56845</xdr:rowOff>
    </xdr:from>
    <xdr:to>
      <xdr:col>116</xdr:col>
      <xdr:colOff>63500</xdr:colOff>
      <xdr:row>108</xdr:row>
      <xdr:rowOff>58750</xdr:rowOff>
    </xdr:to>
    <xdr:cxnSp macro="">
      <xdr:nvCxnSpPr>
        <xdr:cNvPr id="839" name="直線コネクタ 838"/>
        <xdr:cNvCxnSpPr/>
      </xdr:nvCxnSpPr>
      <xdr:spPr>
        <a:xfrm flipV="1">
          <a:off x="21323300" y="185734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10770</xdr:rowOff>
    </xdr:from>
    <xdr:to>
      <xdr:col>107</xdr:col>
      <xdr:colOff>101600</xdr:colOff>
      <xdr:row>108</xdr:row>
      <xdr:rowOff>112370</xdr:rowOff>
    </xdr:to>
    <xdr:sp macro="" textlink="">
      <xdr:nvSpPr>
        <xdr:cNvPr id="840" name="楕円 839"/>
        <xdr:cNvSpPr/>
      </xdr:nvSpPr>
      <xdr:spPr>
        <a:xfrm>
          <a:off x="20383500" y="185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58750</xdr:rowOff>
    </xdr:from>
    <xdr:to>
      <xdr:col>111</xdr:col>
      <xdr:colOff>177800</xdr:colOff>
      <xdr:row>108</xdr:row>
      <xdr:rowOff>61570</xdr:rowOff>
    </xdr:to>
    <xdr:cxnSp macro="">
      <xdr:nvCxnSpPr>
        <xdr:cNvPr id="841" name="直線コネクタ 840"/>
        <xdr:cNvCxnSpPr/>
      </xdr:nvCxnSpPr>
      <xdr:spPr>
        <a:xfrm flipV="1">
          <a:off x="20434300" y="1857535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19304</xdr:rowOff>
    </xdr:from>
    <xdr:to>
      <xdr:col>102</xdr:col>
      <xdr:colOff>165100</xdr:colOff>
      <xdr:row>108</xdr:row>
      <xdr:rowOff>120904</xdr:rowOff>
    </xdr:to>
    <xdr:sp macro="" textlink="">
      <xdr:nvSpPr>
        <xdr:cNvPr id="842" name="楕円 841"/>
        <xdr:cNvSpPr/>
      </xdr:nvSpPr>
      <xdr:spPr>
        <a:xfrm>
          <a:off x="19494500" y="185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61570</xdr:rowOff>
    </xdr:from>
    <xdr:to>
      <xdr:col>107</xdr:col>
      <xdr:colOff>50800</xdr:colOff>
      <xdr:row>108</xdr:row>
      <xdr:rowOff>70104</xdr:rowOff>
    </xdr:to>
    <xdr:cxnSp macro="">
      <xdr:nvCxnSpPr>
        <xdr:cNvPr id="843" name="直線コネクタ 842"/>
        <xdr:cNvCxnSpPr/>
      </xdr:nvCxnSpPr>
      <xdr:spPr>
        <a:xfrm flipV="1">
          <a:off x="19545300" y="18578170"/>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22276</xdr:rowOff>
    </xdr:from>
    <xdr:to>
      <xdr:col>98</xdr:col>
      <xdr:colOff>38100</xdr:colOff>
      <xdr:row>108</xdr:row>
      <xdr:rowOff>123876</xdr:rowOff>
    </xdr:to>
    <xdr:sp macro="" textlink="">
      <xdr:nvSpPr>
        <xdr:cNvPr id="844" name="楕円 843"/>
        <xdr:cNvSpPr/>
      </xdr:nvSpPr>
      <xdr:spPr>
        <a:xfrm>
          <a:off x="18605500" y="185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70104</xdr:rowOff>
    </xdr:from>
    <xdr:to>
      <xdr:col>102</xdr:col>
      <xdr:colOff>114300</xdr:colOff>
      <xdr:row>108</xdr:row>
      <xdr:rowOff>73076</xdr:rowOff>
    </xdr:to>
    <xdr:cxnSp macro="">
      <xdr:nvCxnSpPr>
        <xdr:cNvPr id="845" name="直線コネクタ 844"/>
        <xdr:cNvCxnSpPr/>
      </xdr:nvCxnSpPr>
      <xdr:spPr>
        <a:xfrm flipV="1">
          <a:off x="18656300" y="185867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6" name="n_1aveValue【公民館】&#10;一人当たり面積"/>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7" name="n_2aveValue【公民館】&#10;一人当たり面積"/>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8" name="n_3aveValue【公民館】&#10;一人当たり面積"/>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9" name="n_4aveValue【公民館】&#10;一人当たり面積"/>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126077</xdr:rowOff>
    </xdr:from>
    <xdr:ext cx="469744" cy="259045"/>
    <xdr:sp macro="" textlink="">
      <xdr:nvSpPr>
        <xdr:cNvPr id="850" name="n_1mainValue【公民館】&#10;一人当たり面積"/>
        <xdr:cNvSpPr txBox="1"/>
      </xdr:nvSpPr>
      <xdr:spPr>
        <a:xfrm>
          <a:off x="21075727" y="182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128897</xdr:rowOff>
    </xdr:from>
    <xdr:ext cx="469744" cy="259045"/>
    <xdr:sp macro="" textlink="">
      <xdr:nvSpPr>
        <xdr:cNvPr id="851" name="n_2mainValue【公民館】&#10;一人当たり面積"/>
        <xdr:cNvSpPr txBox="1"/>
      </xdr:nvSpPr>
      <xdr:spPr>
        <a:xfrm>
          <a:off x="20199427" y="183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137431</xdr:rowOff>
    </xdr:from>
    <xdr:ext cx="469744" cy="259045"/>
    <xdr:sp macro="" textlink="">
      <xdr:nvSpPr>
        <xdr:cNvPr id="852" name="n_3mainValue【公民館】&#10;一人当たり面積"/>
        <xdr:cNvSpPr txBox="1"/>
      </xdr:nvSpPr>
      <xdr:spPr>
        <a:xfrm>
          <a:off x="19310427" y="183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140403</xdr:rowOff>
    </xdr:from>
    <xdr:ext cx="469744" cy="259045"/>
    <xdr:sp macro="" textlink="">
      <xdr:nvSpPr>
        <xdr:cNvPr id="853" name="n_4mainValue【公民館】&#10;一人当たり面積"/>
        <xdr:cNvSpPr txBox="1"/>
      </xdr:nvSpPr>
      <xdr:spPr>
        <a:xfrm>
          <a:off x="18421427" y="183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類似団体と比較して、有形固定資産減価償却率及び一人当たり面積（有形固定資産額）が高くなっている施設は学校施設である。</a:t>
          </a:r>
          <a:endParaRPr lang="ja-JP" altLang="ja-JP" sz="1400">
            <a:effectLst/>
          </a:endParaRPr>
        </a:p>
        <a:p>
          <a:r>
            <a:rPr lang="ja-JP" altLang="ja-JP" sz="1100" b="0" i="0" baseline="0">
              <a:solidFill>
                <a:schemeClr val="dk1"/>
              </a:solidFill>
              <a:effectLst/>
              <a:latin typeface="+mn-lt"/>
              <a:ea typeface="+mn-ea"/>
              <a:cs typeface="+mn-cs"/>
            </a:rPr>
            <a:t>学校施設においては、過疎化及び少子高齢化が進んでいる影響により、児童生徒一人当たりの学校面積が特に高くなっており、中でも野塚小学校、美国小学校、美国中学校は建設から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年以上経過し、耐震化や大規模改修を行いながら継続使用していることがあげられる。</a:t>
          </a:r>
          <a:endParaRPr lang="ja-JP" altLang="ja-JP" sz="1400">
            <a:effectLst/>
          </a:endParaRPr>
        </a:p>
        <a:p>
          <a:r>
            <a:rPr lang="ja-JP" altLang="ja-JP" sz="1100" b="0" i="0" baseline="0">
              <a:solidFill>
                <a:schemeClr val="dk1"/>
              </a:solidFill>
              <a:effectLst/>
              <a:latin typeface="+mn-lt"/>
              <a:ea typeface="+mn-ea"/>
              <a:cs typeface="+mn-cs"/>
            </a:rPr>
            <a:t>公営住宅については、老朽化が進んでいる建物が多いため、計画的に取り壊し・建て替えを行っているため、今後は減少傾向となる予定である。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
1,876
238.13
3,569,200
3,418,682
149,268
1,929,047
3,514,000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89" name="楕円 88"/>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90" name="【体育館・プー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91" name="楕円 90"/>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45720</xdr:rowOff>
    </xdr:to>
    <xdr:cxnSp macro="">
      <xdr:nvCxnSpPr>
        <xdr:cNvPr id="92" name="直線コネクタ 91"/>
        <xdr:cNvCxnSpPr/>
      </xdr:nvCxnSpPr>
      <xdr:spPr>
        <a:xfrm>
          <a:off x="3797300" y="102698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93" name="楕円 92"/>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154305</xdr:rowOff>
    </xdr:to>
    <xdr:cxnSp macro="">
      <xdr:nvCxnSpPr>
        <xdr:cNvPr id="94" name="直線コネクタ 93"/>
        <xdr:cNvCxnSpPr/>
      </xdr:nvCxnSpPr>
      <xdr:spPr>
        <a:xfrm>
          <a:off x="2908300" y="102050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147320</xdr:rowOff>
    </xdr:from>
    <xdr:to>
      <xdr:col>10</xdr:col>
      <xdr:colOff>165100</xdr:colOff>
      <xdr:row>59</xdr:row>
      <xdr:rowOff>77470</xdr:rowOff>
    </xdr:to>
    <xdr:sp macro="" textlink="">
      <xdr:nvSpPr>
        <xdr:cNvPr id="95" name="楕円 94"/>
        <xdr:cNvSpPr/>
      </xdr:nvSpPr>
      <xdr:spPr>
        <a:xfrm>
          <a:off x="1968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26670</xdr:rowOff>
    </xdr:from>
    <xdr:to>
      <xdr:col>15</xdr:col>
      <xdr:colOff>50800</xdr:colOff>
      <xdr:row>59</xdr:row>
      <xdr:rowOff>89535</xdr:rowOff>
    </xdr:to>
    <xdr:cxnSp macro="">
      <xdr:nvCxnSpPr>
        <xdr:cNvPr id="96" name="直線コネクタ 95"/>
        <xdr:cNvCxnSpPr/>
      </xdr:nvCxnSpPr>
      <xdr:spPr>
        <a:xfrm>
          <a:off x="2019300" y="101422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84455</xdr:rowOff>
    </xdr:from>
    <xdr:to>
      <xdr:col>6</xdr:col>
      <xdr:colOff>38100</xdr:colOff>
      <xdr:row>59</xdr:row>
      <xdr:rowOff>14605</xdr:rowOff>
    </xdr:to>
    <xdr:sp macro="" textlink="">
      <xdr:nvSpPr>
        <xdr:cNvPr id="97" name="楕円 96"/>
        <xdr:cNvSpPr/>
      </xdr:nvSpPr>
      <xdr:spPr>
        <a:xfrm>
          <a:off x="1079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135255</xdr:rowOff>
    </xdr:from>
    <xdr:to>
      <xdr:col>10</xdr:col>
      <xdr:colOff>114300</xdr:colOff>
      <xdr:row>59</xdr:row>
      <xdr:rowOff>26670</xdr:rowOff>
    </xdr:to>
    <xdr:cxnSp macro="">
      <xdr:nvCxnSpPr>
        <xdr:cNvPr id="98" name="直線コネクタ 97"/>
        <xdr:cNvCxnSpPr/>
      </xdr:nvCxnSpPr>
      <xdr:spPr>
        <a:xfrm>
          <a:off x="1130300" y="100793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103" name="n_1mainValue【体育館・プー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04" name="n_2main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105" name="n_3mainValue【体育館・プール】&#10;有形固定資産減価償却率"/>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31132</xdr:rowOff>
    </xdr:from>
    <xdr:ext cx="405111" cy="259045"/>
    <xdr:sp macro="" textlink="">
      <xdr:nvSpPr>
        <xdr:cNvPr id="106" name="n_4mainValue【体育館・プール】&#10;有形固定資産減価償却率"/>
        <xdr:cNvSpPr txBox="1"/>
      </xdr:nvSpPr>
      <xdr:spPr>
        <a:xfrm>
          <a:off x="927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105628</xdr:rowOff>
    </xdr:from>
    <xdr:to>
      <xdr:col>55</xdr:col>
      <xdr:colOff>50800</xdr:colOff>
      <xdr:row>63</xdr:row>
      <xdr:rowOff>35778</xdr:rowOff>
    </xdr:to>
    <xdr:sp macro="" textlink="">
      <xdr:nvSpPr>
        <xdr:cNvPr id="148" name="楕円 147"/>
        <xdr:cNvSpPr/>
      </xdr:nvSpPr>
      <xdr:spPr>
        <a:xfrm>
          <a:off x="10426700" y="10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84055</xdr:rowOff>
    </xdr:from>
    <xdr:ext cx="469744" cy="259045"/>
    <xdr:sp macro="" textlink="">
      <xdr:nvSpPr>
        <xdr:cNvPr id="149" name="【体育館・プール】&#10;一人当たり面積該当値テキスト"/>
        <xdr:cNvSpPr txBox="1"/>
      </xdr:nvSpPr>
      <xdr:spPr>
        <a:xfrm>
          <a:off x="10515600" y="1071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111833</xdr:rowOff>
    </xdr:from>
    <xdr:to>
      <xdr:col>50</xdr:col>
      <xdr:colOff>165100</xdr:colOff>
      <xdr:row>63</xdr:row>
      <xdr:rowOff>41983</xdr:rowOff>
    </xdr:to>
    <xdr:sp macro="" textlink="">
      <xdr:nvSpPr>
        <xdr:cNvPr id="150" name="楕円 149"/>
        <xdr:cNvSpPr/>
      </xdr:nvSpPr>
      <xdr:spPr>
        <a:xfrm>
          <a:off x="9588500" y="107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156428</xdr:rowOff>
    </xdr:from>
    <xdr:to>
      <xdr:col>55</xdr:col>
      <xdr:colOff>0</xdr:colOff>
      <xdr:row>62</xdr:row>
      <xdr:rowOff>162633</xdr:rowOff>
    </xdr:to>
    <xdr:cxnSp macro="">
      <xdr:nvCxnSpPr>
        <xdr:cNvPr id="151" name="直線コネクタ 150"/>
        <xdr:cNvCxnSpPr/>
      </xdr:nvCxnSpPr>
      <xdr:spPr>
        <a:xfrm flipV="1">
          <a:off x="9639300" y="10786328"/>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121303</xdr:rowOff>
    </xdr:from>
    <xdr:to>
      <xdr:col>46</xdr:col>
      <xdr:colOff>38100</xdr:colOff>
      <xdr:row>63</xdr:row>
      <xdr:rowOff>51453</xdr:rowOff>
    </xdr:to>
    <xdr:sp macro="" textlink="">
      <xdr:nvSpPr>
        <xdr:cNvPr id="152" name="楕円 151"/>
        <xdr:cNvSpPr/>
      </xdr:nvSpPr>
      <xdr:spPr>
        <a:xfrm>
          <a:off x="8699500" y="107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162633</xdr:rowOff>
    </xdr:from>
    <xdr:to>
      <xdr:col>50</xdr:col>
      <xdr:colOff>114300</xdr:colOff>
      <xdr:row>63</xdr:row>
      <xdr:rowOff>653</xdr:rowOff>
    </xdr:to>
    <xdr:cxnSp macro="">
      <xdr:nvCxnSpPr>
        <xdr:cNvPr id="153" name="直線コネクタ 152"/>
        <xdr:cNvCxnSpPr/>
      </xdr:nvCxnSpPr>
      <xdr:spPr>
        <a:xfrm flipV="1">
          <a:off x="8750300" y="1079253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130447</xdr:rowOff>
    </xdr:from>
    <xdr:to>
      <xdr:col>41</xdr:col>
      <xdr:colOff>101600</xdr:colOff>
      <xdr:row>63</xdr:row>
      <xdr:rowOff>60597</xdr:rowOff>
    </xdr:to>
    <xdr:sp macro="" textlink="">
      <xdr:nvSpPr>
        <xdr:cNvPr id="154" name="楕円 153"/>
        <xdr:cNvSpPr/>
      </xdr:nvSpPr>
      <xdr:spPr>
        <a:xfrm>
          <a:off x="7810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653</xdr:rowOff>
    </xdr:from>
    <xdr:to>
      <xdr:col>45</xdr:col>
      <xdr:colOff>177800</xdr:colOff>
      <xdr:row>63</xdr:row>
      <xdr:rowOff>9797</xdr:rowOff>
    </xdr:to>
    <xdr:cxnSp macro="">
      <xdr:nvCxnSpPr>
        <xdr:cNvPr id="155" name="直線コネクタ 154"/>
        <xdr:cNvCxnSpPr/>
      </xdr:nvCxnSpPr>
      <xdr:spPr>
        <a:xfrm flipV="1">
          <a:off x="7861300" y="1080200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141224</xdr:rowOff>
    </xdr:from>
    <xdr:to>
      <xdr:col>36</xdr:col>
      <xdr:colOff>165100</xdr:colOff>
      <xdr:row>63</xdr:row>
      <xdr:rowOff>71374</xdr:rowOff>
    </xdr:to>
    <xdr:sp macro="" textlink="">
      <xdr:nvSpPr>
        <xdr:cNvPr id="156" name="楕円 155"/>
        <xdr:cNvSpPr/>
      </xdr:nvSpPr>
      <xdr:spPr>
        <a:xfrm>
          <a:off x="6921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9797</xdr:rowOff>
    </xdr:from>
    <xdr:to>
      <xdr:col>41</xdr:col>
      <xdr:colOff>50800</xdr:colOff>
      <xdr:row>63</xdr:row>
      <xdr:rowOff>20574</xdr:rowOff>
    </xdr:to>
    <xdr:cxnSp macro="">
      <xdr:nvCxnSpPr>
        <xdr:cNvPr id="157" name="直線コネクタ 156"/>
        <xdr:cNvCxnSpPr/>
      </xdr:nvCxnSpPr>
      <xdr:spPr>
        <a:xfrm flipV="1">
          <a:off x="6972300" y="1081114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33110</xdr:rowOff>
    </xdr:from>
    <xdr:ext cx="469744" cy="259045"/>
    <xdr:sp macro="" textlink="">
      <xdr:nvSpPr>
        <xdr:cNvPr id="162" name="n_1mainValue【体育館・プール】&#10;一人当たり面積"/>
        <xdr:cNvSpPr txBox="1"/>
      </xdr:nvSpPr>
      <xdr:spPr>
        <a:xfrm>
          <a:off x="9391727" y="108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42580</xdr:rowOff>
    </xdr:from>
    <xdr:ext cx="469744" cy="259045"/>
    <xdr:sp macro="" textlink="">
      <xdr:nvSpPr>
        <xdr:cNvPr id="163" name="n_2mainValue【体育館・プール】&#10;一人当たり面積"/>
        <xdr:cNvSpPr txBox="1"/>
      </xdr:nvSpPr>
      <xdr:spPr>
        <a:xfrm>
          <a:off x="8515427" y="108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51724</xdr:rowOff>
    </xdr:from>
    <xdr:ext cx="469744" cy="259045"/>
    <xdr:sp macro="" textlink="">
      <xdr:nvSpPr>
        <xdr:cNvPr id="164" name="n_3mainValue【体育館・プール】&#10;一人当たり面積"/>
        <xdr:cNvSpPr txBox="1"/>
      </xdr:nvSpPr>
      <xdr:spPr>
        <a:xfrm>
          <a:off x="7626427" y="108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62501</xdr:rowOff>
    </xdr:from>
    <xdr:ext cx="469744" cy="259045"/>
    <xdr:sp macro="" textlink="">
      <xdr:nvSpPr>
        <xdr:cNvPr id="165" name="n_4mainValue【体育館・プール】&#10;一人当たり面積"/>
        <xdr:cNvSpPr txBox="1"/>
      </xdr:nvSpPr>
      <xdr:spPr>
        <a:xfrm>
          <a:off x="6737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75474</xdr:rowOff>
    </xdr:from>
    <xdr:to>
      <xdr:col>24</xdr:col>
      <xdr:colOff>114300</xdr:colOff>
      <xdr:row>83</xdr:row>
      <xdr:rowOff>5624</xdr:rowOff>
    </xdr:to>
    <xdr:sp macro="" textlink="">
      <xdr:nvSpPr>
        <xdr:cNvPr id="207" name="楕円 206"/>
        <xdr:cNvSpPr/>
      </xdr:nvSpPr>
      <xdr:spPr>
        <a:xfrm>
          <a:off x="4584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53901</xdr:rowOff>
    </xdr:from>
    <xdr:ext cx="405111" cy="259045"/>
    <xdr:sp macro="" textlink="">
      <xdr:nvSpPr>
        <xdr:cNvPr id="208" name="【福祉施設】&#10;有形固定資産減価償却率該当値テキスト"/>
        <xdr:cNvSpPr txBox="1"/>
      </xdr:nvSpPr>
      <xdr:spPr>
        <a:xfrm>
          <a:off x="4673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209" name="楕円 208"/>
        <xdr:cNvSpPr/>
      </xdr:nvSpPr>
      <xdr:spPr>
        <a:xfrm>
          <a:off x="3746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93618</xdr:rowOff>
    </xdr:from>
    <xdr:to>
      <xdr:col>24</xdr:col>
      <xdr:colOff>63500</xdr:colOff>
      <xdr:row>82</xdr:row>
      <xdr:rowOff>126274</xdr:rowOff>
    </xdr:to>
    <xdr:cxnSp macro="">
      <xdr:nvCxnSpPr>
        <xdr:cNvPr id="210" name="直線コネクタ 209"/>
        <xdr:cNvCxnSpPr/>
      </xdr:nvCxnSpPr>
      <xdr:spPr>
        <a:xfrm>
          <a:off x="3797300" y="141525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11" name="楕円 210"/>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93618</xdr:rowOff>
    </xdr:to>
    <xdr:cxnSp macro="">
      <xdr:nvCxnSpPr>
        <xdr:cNvPr id="212" name="直線コネクタ 211"/>
        <xdr:cNvCxnSpPr/>
      </xdr:nvCxnSpPr>
      <xdr:spPr>
        <a:xfrm>
          <a:off x="2908300" y="141198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13" name="楕円 212"/>
        <xdr:cNvSpPr/>
      </xdr:nvSpPr>
      <xdr:spPr>
        <a:xfrm>
          <a:off x="1968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28302</xdr:rowOff>
    </xdr:from>
    <xdr:to>
      <xdr:col>15</xdr:col>
      <xdr:colOff>50800</xdr:colOff>
      <xdr:row>82</xdr:row>
      <xdr:rowOff>60961</xdr:rowOff>
    </xdr:to>
    <xdr:cxnSp macro="">
      <xdr:nvCxnSpPr>
        <xdr:cNvPr id="214" name="直線コネクタ 213"/>
        <xdr:cNvCxnSpPr/>
      </xdr:nvCxnSpPr>
      <xdr:spPr>
        <a:xfrm>
          <a:off x="2019300" y="140872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116295</xdr:rowOff>
    </xdr:from>
    <xdr:to>
      <xdr:col>6</xdr:col>
      <xdr:colOff>38100</xdr:colOff>
      <xdr:row>82</xdr:row>
      <xdr:rowOff>46445</xdr:rowOff>
    </xdr:to>
    <xdr:sp macro="" textlink="">
      <xdr:nvSpPr>
        <xdr:cNvPr id="215" name="楕円 214"/>
        <xdr:cNvSpPr/>
      </xdr:nvSpPr>
      <xdr:spPr>
        <a:xfrm>
          <a:off x="1079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167095</xdr:rowOff>
    </xdr:from>
    <xdr:to>
      <xdr:col>10</xdr:col>
      <xdr:colOff>114300</xdr:colOff>
      <xdr:row>82</xdr:row>
      <xdr:rowOff>28302</xdr:rowOff>
    </xdr:to>
    <xdr:cxnSp macro="">
      <xdr:nvCxnSpPr>
        <xdr:cNvPr id="216" name="直線コネクタ 215"/>
        <xdr:cNvCxnSpPr/>
      </xdr:nvCxnSpPr>
      <xdr:spPr>
        <a:xfrm>
          <a:off x="1130300" y="140545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135545</xdr:rowOff>
    </xdr:from>
    <xdr:ext cx="405111" cy="259045"/>
    <xdr:sp macro="" textlink="">
      <xdr:nvSpPr>
        <xdr:cNvPr id="221" name="n_1mainValue【福祉施設】&#10;有形固定資産減価償却率"/>
        <xdr:cNvSpPr txBox="1"/>
      </xdr:nvSpPr>
      <xdr:spPr>
        <a:xfrm>
          <a:off x="3582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22" name="n_2main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23" name="n_3main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37572</xdr:rowOff>
    </xdr:from>
    <xdr:ext cx="405111" cy="259045"/>
    <xdr:sp macro="" textlink="">
      <xdr:nvSpPr>
        <xdr:cNvPr id="224" name="n_4mainValue【福祉施設】&#10;有形固定資産減価償却率"/>
        <xdr:cNvSpPr txBox="1"/>
      </xdr:nvSpPr>
      <xdr:spPr>
        <a:xfrm>
          <a:off x="927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264" name="楕円 263"/>
        <xdr:cNvSpPr/>
      </xdr:nvSpPr>
      <xdr:spPr>
        <a:xfrm>
          <a:off x="10426700" y="146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15639</xdr:rowOff>
    </xdr:from>
    <xdr:ext cx="469744" cy="259045"/>
    <xdr:sp macro="" textlink="">
      <xdr:nvSpPr>
        <xdr:cNvPr id="265" name="【福祉施設】&#10;一人当たり面積該当値テキスト"/>
        <xdr:cNvSpPr txBox="1"/>
      </xdr:nvSpPr>
      <xdr:spPr>
        <a:xfrm>
          <a:off x="10515600" y="1458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41021</xdr:rowOff>
    </xdr:from>
    <xdr:to>
      <xdr:col>50</xdr:col>
      <xdr:colOff>165100</xdr:colOff>
      <xdr:row>85</xdr:row>
      <xdr:rowOff>142621</xdr:rowOff>
    </xdr:to>
    <xdr:sp macro="" textlink="">
      <xdr:nvSpPr>
        <xdr:cNvPr id="266" name="楕円 265"/>
        <xdr:cNvSpPr/>
      </xdr:nvSpPr>
      <xdr:spPr>
        <a:xfrm>
          <a:off x="9588500" y="146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88012</xdr:rowOff>
    </xdr:from>
    <xdr:to>
      <xdr:col>55</xdr:col>
      <xdr:colOff>0</xdr:colOff>
      <xdr:row>85</xdr:row>
      <xdr:rowOff>91821</xdr:rowOff>
    </xdr:to>
    <xdr:cxnSp macro="">
      <xdr:nvCxnSpPr>
        <xdr:cNvPr id="267" name="直線コネクタ 266"/>
        <xdr:cNvCxnSpPr/>
      </xdr:nvCxnSpPr>
      <xdr:spPr>
        <a:xfrm flipV="1">
          <a:off x="9639300" y="14661262"/>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46737</xdr:rowOff>
    </xdr:from>
    <xdr:to>
      <xdr:col>46</xdr:col>
      <xdr:colOff>38100</xdr:colOff>
      <xdr:row>85</xdr:row>
      <xdr:rowOff>148337</xdr:rowOff>
    </xdr:to>
    <xdr:sp macro="" textlink="">
      <xdr:nvSpPr>
        <xdr:cNvPr id="268" name="楕円 267"/>
        <xdr:cNvSpPr/>
      </xdr:nvSpPr>
      <xdr:spPr>
        <a:xfrm>
          <a:off x="8699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91821</xdr:rowOff>
    </xdr:from>
    <xdr:to>
      <xdr:col>50</xdr:col>
      <xdr:colOff>114300</xdr:colOff>
      <xdr:row>85</xdr:row>
      <xdr:rowOff>97537</xdr:rowOff>
    </xdr:to>
    <xdr:cxnSp macro="">
      <xdr:nvCxnSpPr>
        <xdr:cNvPr id="269" name="直線コネクタ 268"/>
        <xdr:cNvCxnSpPr/>
      </xdr:nvCxnSpPr>
      <xdr:spPr>
        <a:xfrm flipV="1">
          <a:off x="8750300" y="1466507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52451</xdr:rowOff>
    </xdr:from>
    <xdr:to>
      <xdr:col>41</xdr:col>
      <xdr:colOff>101600</xdr:colOff>
      <xdr:row>85</xdr:row>
      <xdr:rowOff>154051</xdr:rowOff>
    </xdr:to>
    <xdr:sp macro="" textlink="">
      <xdr:nvSpPr>
        <xdr:cNvPr id="270" name="楕円 269"/>
        <xdr:cNvSpPr/>
      </xdr:nvSpPr>
      <xdr:spPr>
        <a:xfrm>
          <a:off x="78105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97537</xdr:rowOff>
    </xdr:from>
    <xdr:to>
      <xdr:col>45</xdr:col>
      <xdr:colOff>177800</xdr:colOff>
      <xdr:row>85</xdr:row>
      <xdr:rowOff>103251</xdr:rowOff>
    </xdr:to>
    <xdr:cxnSp macro="">
      <xdr:nvCxnSpPr>
        <xdr:cNvPr id="271" name="直線コネクタ 270"/>
        <xdr:cNvCxnSpPr/>
      </xdr:nvCxnSpPr>
      <xdr:spPr>
        <a:xfrm flipV="1">
          <a:off x="7861300" y="1467078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59310</xdr:rowOff>
    </xdr:from>
    <xdr:to>
      <xdr:col>36</xdr:col>
      <xdr:colOff>165100</xdr:colOff>
      <xdr:row>85</xdr:row>
      <xdr:rowOff>160910</xdr:rowOff>
    </xdr:to>
    <xdr:sp macro="" textlink="">
      <xdr:nvSpPr>
        <xdr:cNvPr id="272" name="楕円 271"/>
        <xdr:cNvSpPr/>
      </xdr:nvSpPr>
      <xdr:spPr>
        <a:xfrm>
          <a:off x="6921500" y="146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103251</xdr:rowOff>
    </xdr:from>
    <xdr:to>
      <xdr:col>41</xdr:col>
      <xdr:colOff>50800</xdr:colOff>
      <xdr:row>85</xdr:row>
      <xdr:rowOff>110110</xdr:rowOff>
    </xdr:to>
    <xdr:cxnSp macro="">
      <xdr:nvCxnSpPr>
        <xdr:cNvPr id="273" name="直線コネクタ 272"/>
        <xdr:cNvCxnSpPr/>
      </xdr:nvCxnSpPr>
      <xdr:spPr>
        <a:xfrm flipV="1">
          <a:off x="6972300" y="1467650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133748</xdr:rowOff>
    </xdr:from>
    <xdr:ext cx="469744" cy="259045"/>
    <xdr:sp macro="" textlink="">
      <xdr:nvSpPr>
        <xdr:cNvPr id="278" name="n_1mainValue【福祉施設】&#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139464</xdr:rowOff>
    </xdr:from>
    <xdr:ext cx="469744" cy="259045"/>
    <xdr:sp macro="" textlink="">
      <xdr:nvSpPr>
        <xdr:cNvPr id="279" name="n_2mainValue【福祉施設】&#10;一人当たり面積"/>
        <xdr:cNvSpPr txBox="1"/>
      </xdr:nvSpPr>
      <xdr:spPr>
        <a:xfrm>
          <a:off x="8515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145178</xdr:rowOff>
    </xdr:from>
    <xdr:ext cx="469744" cy="259045"/>
    <xdr:sp macro="" textlink="">
      <xdr:nvSpPr>
        <xdr:cNvPr id="280" name="n_3mainValue【福祉施設】&#10;一人当たり面積"/>
        <xdr:cNvSpPr txBox="1"/>
      </xdr:nvSpPr>
      <xdr:spPr>
        <a:xfrm>
          <a:off x="7626427" y="1471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152037</xdr:rowOff>
    </xdr:from>
    <xdr:ext cx="469744" cy="259045"/>
    <xdr:sp macro="" textlink="">
      <xdr:nvSpPr>
        <xdr:cNvPr id="281" name="n_4mainValue【福祉施設】&#10;一人当たり面積"/>
        <xdr:cNvSpPr txBox="1"/>
      </xdr:nvSpPr>
      <xdr:spPr>
        <a:xfrm>
          <a:off x="6737427" y="147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8"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67854</xdr:rowOff>
    </xdr:from>
    <xdr:to>
      <xdr:col>85</xdr:col>
      <xdr:colOff>177800</xdr:colOff>
      <xdr:row>39</xdr:row>
      <xdr:rowOff>169454</xdr:rowOff>
    </xdr:to>
    <xdr:sp macro="" textlink="">
      <xdr:nvSpPr>
        <xdr:cNvPr id="339" name="楕円 338"/>
        <xdr:cNvSpPr/>
      </xdr:nvSpPr>
      <xdr:spPr>
        <a:xfrm>
          <a:off x="16268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46281</xdr:rowOff>
    </xdr:from>
    <xdr:ext cx="405111" cy="259045"/>
    <xdr:sp macro="" textlink="">
      <xdr:nvSpPr>
        <xdr:cNvPr id="340" name="【一般廃棄物処理施設】&#10;有形固定資産減価償却率該当値テキスト"/>
        <xdr:cNvSpPr txBox="1"/>
      </xdr:nvSpPr>
      <xdr:spPr>
        <a:xfrm>
          <a:off x="16357600"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341" name="楕円 340"/>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118654</xdr:rowOff>
    </xdr:to>
    <xdr:cxnSp macro="">
      <xdr:nvCxnSpPr>
        <xdr:cNvPr id="342" name="直線コネクタ 341"/>
        <xdr:cNvCxnSpPr/>
      </xdr:nvCxnSpPr>
      <xdr:spPr>
        <a:xfrm>
          <a:off x="15481300" y="67725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343" name="楕円 342"/>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85997</xdr:rowOff>
    </xdr:to>
    <xdr:cxnSp macro="">
      <xdr:nvCxnSpPr>
        <xdr:cNvPr id="344" name="直線コネクタ 343"/>
        <xdr:cNvCxnSpPr/>
      </xdr:nvCxnSpPr>
      <xdr:spPr>
        <a:xfrm>
          <a:off x="14592300" y="67398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141333</xdr:rowOff>
    </xdr:from>
    <xdr:to>
      <xdr:col>72</xdr:col>
      <xdr:colOff>38100</xdr:colOff>
      <xdr:row>39</xdr:row>
      <xdr:rowOff>71483</xdr:rowOff>
    </xdr:to>
    <xdr:sp macro="" textlink="">
      <xdr:nvSpPr>
        <xdr:cNvPr id="345" name="楕円 344"/>
        <xdr:cNvSpPr/>
      </xdr:nvSpPr>
      <xdr:spPr>
        <a:xfrm>
          <a:off x="13652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20683</xdr:rowOff>
    </xdr:from>
    <xdr:to>
      <xdr:col>76</xdr:col>
      <xdr:colOff>114300</xdr:colOff>
      <xdr:row>39</xdr:row>
      <xdr:rowOff>53340</xdr:rowOff>
    </xdr:to>
    <xdr:cxnSp macro="">
      <xdr:nvCxnSpPr>
        <xdr:cNvPr id="346" name="直線コネクタ 345"/>
        <xdr:cNvCxnSpPr/>
      </xdr:nvCxnSpPr>
      <xdr:spPr>
        <a:xfrm>
          <a:off x="13703300" y="67072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108676</xdr:rowOff>
    </xdr:from>
    <xdr:to>
      <xdr:col>67</xdr:col>
      <xdr:colOff>101600</xdr:colOff>
      <xdr:row>39</xdr:row>
      <xdr:rowOff>38826</xdr:rowOff>
    </xdr:to>
    <xdr:sp macro="" textlink="">
      <xdr:nvSpPr>
        <xdr:cNvPr id="347" name="楕円 346"/>
        <xdr:cNvSpPr/>
      </xdr:nvSpPr>
      <xdr:spPr>
        <a:xfrm>
          <a:off x="12763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159476</xdr:rowOff>
    </xdr:from>
    <xdr:to>
      <xdr:col>71</xdr:col>
      <xdr:colOff>177800</xdr:colOff>
      <xdr:row>39</xdr:row>
      <xdr:rowOff>20683</xdr:rowOff>
    </xdr:to>
    <xdr:cxnSp macro="">
      <xdr:nvCxnSpPr>
        <xdr:cNvPr id="348" name="直線コネクタ 347"/>
        <xdr:cNvCxnSpPr/>
      </xdr:nvCxnSpPr>
      <xdr:spPr>
        <a:xfrm>
          <a:off x="12814300" y="66745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9"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50"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51"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52"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353" name="n_1mainValue【一般廃棄物処理施設】&#10;有形固定資産減価償却率"/>
        <xdr:cNvSpPr txBox="1"/>
      </xdr:nvSpPr>
      <xdr:spPr>
        <a:xfrm>
          <a:off x="15266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354" name="n_2mainValue【一般廃棄物処理施設】&#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62610</xdr:rowOff>
    </xdr:from>
    <xdr:ext cx="405111" cy="259045"/>
    <xdr:sp macro="" textlink="">
      <xdr:nvSpPr>
        <xdr:cNvPr id="355" name="n_3mainValue【一般廃棄物処理施設】&#10;有形固定資産減価償却率"/>
        <xdr:cNvSpPr txBox="1"/>
      </xdr:nvSpPr>
      <xdr:spPr>
        <a:xfrm>
          <a:off x="13500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29953</xdr:rowOff>
    </xdr:from>
    <xdr:ext cx="405111" cy="259045"/>
    <xdr:sp macro="" textlink="">
      <xdr:nvSpPr>
        <xdr:cNvPr id="356" name="n_4mainValue【一般廃棄物処理施設】&#10;有形固定資産減価償却率"/>
        <xdr:cNvSpPr txBox="1"/>
      </xdr:nvSpPr>
      <xdr:spPr>
        <a:xfrm>
          <a:off x="12611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7"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799</xdr:rowOff>
    </xdr:from>
    <xdr:to>
      <xdr:col>116</xdr:col>
      <xdr:colOff>114300</xdr:colOff>
      <xdr:row>42</xdr:row>
      <xdr:rowOff>102399</xdr:rowOff>
    </xdr:to>
    <xdr:sp macro="" textlink="">
      <xdr:nvSpPr>
        <xdr:cNvPr id="398" name="楕円 397"/>
        <xdr:cNvSpPr/>
      </xdr:nvSpPr>
      <xdr:spPr>
        <a:xfrm>
          <a:off x="22110700" y="720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87176</xdr:rowOff>
    </xdr:from>
    <xdr:ext cx="534377" cy="259045"/>
    <xdr:sp macro="" textlink="">
      <xdr:nvSpPr>
        <xdr:cNvPr id="399" name="【一般廃棄物処理施設】&#10;一人当たり有形固定資産（償却資産）額該当値テキスト"/>
        <xdr:cNvSpPr txBox="1"/>
      </xdr:nvSpPr>
      <xdr:spPr>
        <a:xfrm>
          <a:off x="22199600" y="71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1630</xdr:rowOff>
    </xdr:from>
    <xdr:to>
      <xdr:col>112</xdr:col>
      <xdr:colOff>38100</xdr:colOff>
      <xdr:row>42</xdr:row>
      <xdr:rowOff>103230</xdr:rowOff>
    </xdr:to>
    <xdr:sp macro="" textlink="">
      <xdr:nvSpPr>
        <xdr:cNvPr id="400" name="楕円 399"/>
        <xdr:cNvSpPr/>
      </xdr:nvSpPr>
      <xdr:spPr>
        <a:xfrm>
          <a:off x="21272500" y="72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51599</xdr:rowOff>
    </xdr:from>
    <xdr:to>
      <xdr:col>116</xdr:col>
      <xdr:colOff>63500</xdr:colOff>
      <xdr:row>42</xdr:row>
      <xdr:rowOff>52430</xdr:rowOff>
    </xdr:to>
    <xdr:cxnSp macro="">
      <xdr:nvCxnSpPr>
        <xdr:cNvPr id="401" name="直線コネクタ 400"/>
        <xdr:cNvCxnSpPr/>
      </xdr:nvCxnSpPr>
      <xdr:spPr>
        <a:xfrm flipV="1">
          <a:off x="21323300" y="7252499"/>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2824</xdr:rowOff>
    </xdr:from>
    <xdr:to>
      <xdr:col>107</xdr:col>
      <xdr:colOff>101600</xdr:colOff>
      <xdr:row>42</xdr:row>
      <xdr:rowOff>104424</xdr:rowOff>
    </xdr:to>
    <xdr:sp macro="" textlink="">
      <xdr:nvSpPr>
        <xdr:cNvPr id="402" name="楕円 401"/>
        <xdr:cNvSpPr/>
      </xdr:nvSpPr>
      <xdr:spPr>
        <a:xfrm>
          <a:off x="20383500" y="72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52430</xdr:rowOff>
    </xdr:from>
    <xdr:to>
      <xdr:col>111</xdr:col>
      <xdr:colOff>177800</xdr:colOff>
      <xdr:row>42</xdr:row>
      <xdr:rowOff>53624</xdr:rowOff>
    </xdr:to>
    <xdr:cxnSp macro="">
      <xdr:nvCxnSpPr>
        <xdr:cNvPr id="403" name="直線コネクタ 402"/>
        <xdr:cNvCxnSpPr/>
      </xdr:nvCxnSpPr>
      <xdr:spPr>
        <a:xfrm flipV="1">
          <a:off x="20434300" y="7253330"/>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4005</xdr:rowOff>
    </xdr:from>
    <xdr:to>
      <xdr:col>102</xdr:col>
      <xdr:colOff>165100</xdr:colOff>
      <xdr:row>42</xdr:row>
      <xdr:rowOff>105605</xdr:rowOff>
    </xdr:to>
    <xdr:sp macro="" textlink="">
      <xdr:nvSpPr>
        <xdr:cNvPr id="404" name="楕円 403"/>
        <xdr:cNvSpPr/>
      </xdr:nvSpPr>
      <xdr:spPr>
        <a:xfrm>
          <a:off x="19494500" y="72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53624</xdr:rowOff>
    </xdr:from>
    <xdr:to>
      <xdr:col>107</xdr:col>
      <xdr:colOff>50800</xdr:colOff>
      <xdr:row>42</xdr:row>
      <xdr:rowOff>54805</xdr:rowOff>
    </xdr:to>
    <xdr:cxnSp macro="">
      <xdr:nvCxnSpPr>
        <xdr:cNvPr id="405" name="直線コネクタ 404"/>
        <xdr:cNvCxnSpPr/>
      </xdr:nvCxnSpPr>
      <xdr:spPr>
        <a:xfrm flipV="1">
          <a:off x="19545300" y="7254524"/>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5392</xdr:rowOff>
    </xdr:from>
    <xdr:to>
      <xdr:col>98</xdr:col>
      <xdr:colOff>38100</xdr:colOff>
      <xdr:row>42</xdr:row>
      <xdr:rowOff>106992</xdr:rowOff>
    </xdr:to>
    <xdr:sp macro="" textlink="">
      <xdr:nvSpPr>
        <xdr:cNvPr id="406" name="楕円 405"/>
        <xdr:cNvSpPr/>
      </xdr:nvSpPr>
      <xdr:spPr>
        <a:xfrm>
          <a:off x="18605500" y="72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54805</xdr:rowOff>
    </xdr:from>
    <xdr:to>
      <xdr:col>102</xdr:col>
      <xdr:colOff>114300</xdr:colOff>
      <xdr:row>42</xdr:row>
      <xdr:rowOff>56192</xdr:rowOff>
    </xdr:to>
    <xdr:cxnSp macro="">
      <xdr:nvCxnSpPr>
        <xdr:cNvPr id="407" name="直線コネクタ 406"/>
        <xdr:cNvCxnSpPr/>
      </xdr:nvCxnSpPr>
      <xdr:spPr>
        <a:xfrm flipV="1">
          <a:off x="18656300" y="7255705"/>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8"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9"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10"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11"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94357</xdr:rowOff>
    </xdr:from>
    <xdr:ext cx="534377" cy="259045"/>
    <xdr:sp macro="" textlink="">
      <xdr:nvSpPr>
        <xdr:cNvPr id="412" name="n_1mainValue【一般廃棄物処理施設】&#10;一人当たり有形固定資産（償却資産）額"/>
        <xdr:cNvSpPr txBox="1"/>
      </xdr:nvSpPr>
      <xdr:spPr>
        <a:xfrm>
          <a:off x="21043411" y="72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95551</xdr:rowOff>
    </xdr:from>
    <xdr:ext cx="534377" cy="259045"/>
    <xdr:sp macro="" textlink="">
      <xdr:nvSpPr>
        <xdr:cNvPr id="413" name="n_2mainValue【一般廃棄物処理施設】&#10;一人当たり有形固定資産（償却資産）額"/>
        <xdr:cNvSpPr txBox="1"/>
      </xdr:nvSpPr>
      <xdr:spPr>
        <a:xfrm>
          <a:off x="20167111" y="729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96732</xdr:rowOff>
    </xdr:from>
    <xdr:ext cx="534377" cy="259045"/>
    <xdr:sp macro="" textlink="">
      <xdr:nvSpPr>
        <xdr:cNvPr id="414" name="n_3mainValue【一般廃棄物処理施設】&#10;一人当たり有形固定資産（償却資産）額"/>
        <xdr:cNvSpPr txBox="1"/>
      </xdr:nvSpPr>
      <xdr:spPr>
        <a:xfrm>
          <a:off x="19278111" y="72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98119</xdr:rowOff>
    </xdr:from>
    <xdr:ext cx="534377" cy="259045"/>
    <xdr:sp macro="" textlink="">
      <xdr:nvSpPr>
        <xdr:cNvPr id="415" name="n_4mainValue【一般廃棄物処理施設】&#10;一人当たり有形固定資産（償却資産）額"/>
        <xdr:cNvSpPr txBox="1"/>
      </xdr:nvSpPr>
      <xdr:spPr>
        <a:xfrm>
          <a:off x="18389111" y="72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2" name="テキスト ボックス 4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4" name="テキスト ボックス 4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2" name="テキスト ボックス 45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5" name="直線コネクタ 45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7" name="直線コネクタ 45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60"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61" name="フローチャート: 判断 460"/>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62" name="フローチャート: 判断 461"/>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63" name="フローチャート: 判断 462"/>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64" name="フローチャート: 判断 463"/>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65" name="フローチャート: 判断 464"/>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471" name="楕円 470"/>
        <xdr:cNvSpPr/>
      </xdr:nvSpPr>
      <xdr:spPr>
        <a:xfrm>
          <a:off x="16268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133366</xdr:rowOff>
    </xdr:from>
    <xdr:ext cx="405111" cy="259045"/>
    <xdr:sp macro="" textlink="">
      <xdr:nvSpPr>
        <xdr:cNvPr id="472" name="【消防施設】&#10;有形固定資産減価償却率該当値テキスト"/>
        <xdr:cNvSpPr txBox="1"/>
      </xdr:nvSpPr>
      <xdr:spPr>
        <a:xfrm>
          <a:off x="16357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129539</xdr:rowOff>
    </xdr:from>
    <xdr:to>
      <xdr:col>81</xdr:col>
      <xdr:colOff>101600</xdr:colOff>
      <xdr:row>82</xdr:row>
      <xdr:rowOff>59689</xdr:rowOff>
    </xdr:to>
    <xdr:sp macro="" textlink="">
      <xdr:nvSpPr>
        <xdr:cNvPr id="473" name="楕円 472"/>
        <xdr:cNvSpPr/>
      </xdr:nvSpPr>
      <xdr:spPr>
        <a:xfrm>
          <a:off x="15430500" y="140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8889</xdr:rowOff>
    </xdr:from>
    <xdr:to>
      <xdr:col>85</xdr:col>
      <xdr:colOff>127000</xdr:colOff>
      <xdr:row>82</xdr:row>
      <xdr:rowOff>34289</xdr:rowOff>
    </xdr:to>
    <xdr:cxnSp macro="">
      <xdr:nvCxnSpPr>
        <xdr:cNvPr id="474" name="直線コネクタ 473"/>
        <xdr:cNvCxnSpPr/>
      </xdr:nvCxnSpPr>
      <xdr:spPr>
        <a:xfrm>
          <a:off x="15481300" y="140677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104139</xdr:rowOff>
    </xdr:from>
    <xdr:to>
      <xdr:col>76</xdr:col>
      <xdr:colOff>165100</xdr:colOff>
      <xdr:row>82</xdr:row>
      <xdr:rowOff>34289</xdr:rowOff>
    </xdr:to>
    <xdr:sp macro="" textlink="">
      <xdr:nvSpPr>
        <xdr:cNvPr id="475" name="楕円 474"/>
        <xdr:cNvSpPr/>
      </xdr:nvSpPr>
      <xdr:spPr>
        <a:xfrm>
          <a:off x="14541500" y="139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154939</xdr:rowOff>
    </xdr:from>
    <xdr:to>
      <xdr:col>81</xdr:col>
      <xdr:colOff>50800</xdr:colOff>
      <xdr:row>82</xdr:row>
      <xdr:rowOff>8889</xdr:rowOff>
    </xdr:to>
    <xdr:cxnSp macro="">
      <xdr:nvCxnSpPr>
        <xdr:cNvPr id="476" name="直線コネクタ 475"/>
        <xdr:cNvCxnSpPr/>
      </xdr:nvCxnSpPr>
      <xdr:spPr>
        <a:xfrm>
          <a:off x="14592300" y="14042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477" name="楕円 476"/>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154939</xdr:rowOff>
    </xdr:to>
    <xdr:cxnSp macro="">
      <xdr:nvCxnSpPr>
        <xdr:cNvPr id="478" name="直線コネクタ 477"/>
        <xdr:cNvCxnSpPr/>
      </xdr:nvCxnSpPr>
      <xdr:spPr>
        <a:xfrm>
          <a:off x="13703300" y="140169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79"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80" name="n_2aveValue【消防施設】&#10;有形固定資産減価償却率"/>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81" name="n_3aveValue【消防施設】&#10;有形固定資産減価償却率"/>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82"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76216</xdr:rowOff>
    </xdr:from>
    <xdr:ext cx="405111" cy="259045"/>
    <xdr:sp macro="" textlink="">
      <xdr:nvSpPr>
        <xdr:cNvPr id="483" name="n_1mainValue【消防施設】&#10;有形固定資産減価償却率"/>
        <xdr:cNvSpPr txBox="1"/>
      </xdr:nvSpPr>
      <xdr:spPr>
        <a:xfrm>
          <a:off x="15266044" y="1379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50816</xdr:rowOff>
    </xdr:from>
    <xdr:ext cx="405111" cy="259045"/>
    <xdr:sp macro="" textlink="">
      <xdr:nvSpPr>
        <xdr:cNvPr id="484" name="n_2mainValue【消防施設】&#10;有形固定資産減価償却率"/>
        <xdr:cNvSpPr txBox="1"/>
      </xdr:nvSpPr>
      <xdr:spPr>
        <a:xfrm>
          <a:off x="143897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485" name="n_3mainValue【消防施設】&#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4" name="テキスト ボックス 5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6" name="テキスト ボックス 5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6" name="テキスト ボックス 5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19" name="直線コネクタ 518"/>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1" name="直線コネクタ 5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22"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23" name="直線コネクタ 522"/>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24"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25" name="フローチャート: 判断 524"/>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26" name="フローチャート: 判断 525"/>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27" name="フローチャート: 判断 526"/>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28" name="フローチャート: 判断 527"/>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29" name="フローチャート: 判断 528"/>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22134</xdr:rowOff>
    </xdr:from>
    <xdr:to>
      <xdr:col>85</xdr:col>
      <xdr:colOff>177800</xdr:colOff>
      <xdr:row>108</xdr:row>
      <xdr:rowOff>123734</xdr:rowOff>
    </xdr:to>
    <xdr:sp macro="" textlink="">
      <xdr:nvSpPr>
        <xdr:cNvPr id="535" name="楕円 534"/>
        <xdr:cNvSpPr/>
      </xdr:nvSpPr>
      <xdr:spPr>
        <a:xfrm>
          <a:off x="16268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561</xdr:rowOff>
    </xdr:from>
    <xdr:ext cx="405111" cy="259045"/>
    <xdr:sp macro="" textlink="">
      <xdr:nvSpPr>
        <xdr:cNvPr id="536" name="【庁舎】&#10;有形固定資産減価償却率該当値テキスト"/>
        <xdr:cNvSpPr txBox="1"/>
      </xdr:nvSpPr>
      <xdr:spPr>
        <a:xfrm>
          <a:off x="1635760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152763</xdr:rowOff>
    </xdr:from>
    <xdr:to>
      <xdr:col>81</xdr:col>
      <xdr:colOff>101600</xdr:colOff>
      <xdr:row>108</xdr:row>
      <xdr:rowOff>82913</xdr:rowOff>
    </xdr:to>
    <xdr:sp macro="" textlink="">
      <xdr:nvSpPr>
        <xdr:cNvPr id="537" name="楕円 536"/>
        <xdr:cNvSpPr/>
      </xdr:nvSpPr>
      <xdr:spPr>
        <a:xfrm>
          <a:off x="15430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32113</xdr:rowOff>
    </xdr:from>
    <xdr:to>
      <xdr:col>85</xdr:col>
      <xdr:colOff>127000</xdr:colOff>
      <xdr:row>108</xdr:row>
      <xdr:rowOff>72934</xdr:rowOff>
    </xdr:to>
    <xdr:cxnSp macro="">
      <xdr:nvCxnSpPr>
        <xdr:cNvPr id="538" name="直線コネクタ 537"/>
        <xdr:cNvCxnSpPr/>
      </xdr:nvCxnSpPr>
      <xdr:spPr>
        <a:xfrm>
          <a:off x="15481300" y="185487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111942</xdr:rowOff>
    </xdr:from>
    <xdr:to>
      <xdr:col>76</xdr:col>
      <xdr:colOff>165100</xdr:colOff>
      <xdr:row>108</xdr:row>
      <xdr:rowOff>42092</xdr:rowOff>
    </xdr:to>
    <xdr:sp macro="" textlink="">
      <xdr:nvSpPr>
        <xdr:cNvPr id="539" name="楕円 538"/>
        <xdr:cNvSpPr/>
      </xdr:nvSpPr>
      <xdr:spPr>
        <a:xfrm>
          <a:off x="1454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162742</xdr:rowOff>
    </xdr:from>
    <xdr:to>
      <xdr:col>81</xdr:col>
      <xdr:colOff>50800</xdr:colOff>
      <xdr:row>108</xdr:row>
      <xdr:rowOff>32113</xdr:rowOff>
    </xdr:to>
    <xdr:cxnSp macro="">
      <xdr:nvCxnSpPr>
        <xdr:cNvPr id="540" name="直線コネクタ 539"/>
        <xdr:cNvCxnSpPr/>
      </xdr:nvCxnSpPr>
      <xdr:spPr>
        <a:xfrm>
          <a:off x="14592300" y="185078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80918</xdr:rowOff>
    </xdr:from>
    <xdr:to>
      <xdr:col>72</xdr:col>
      <xdr:colOff>38100</xdr:colOff>
      <xdr:row>108</xdr:row>
      <xdr:rowOff>11068</xdr:rowOff>
    </xdr:to>
    <xdr:sp macro="" textlink="">
      <xdr:nvSpPr>
        <xdr:cNvPr id="541" name="楕円 540"/>
        <xdr:cNvSpPr/>
      </xdr:nvSpPr>
      <xdr:spPr>
        <a:xfrm>
          <a:off x="1365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131718</xdr:rowOff>
    </xdr:from>
    <xdr:to>
      <xdr:col>76</xdr:col>
      <xdr:colOff>114300</xdr:colOff>
      <xdr:row>107</xdr:row>
      <xdr:rowOff>162742</xdr:rowOff>
    </xdr:to>
    <xdr:cxnSp macro="">
      <xdr:nvCxnSpPr>
        <xdr:cNvPr id="542" name="直線コネクタ 541"/>
        <xdr:cNvCxnSpPr/>
      </xdr:nvCxnSpPr>
      <xdr:spPr>
        <a:xfrm>
          <a:off x="13703300" y="184768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92348</xdr:rowOff>
    </xdr:from>
    <xdr:to>
      <xdr:col>67</xdr:col>
      <xdr:colOff>101600</xdr:colOff>
      <xdr:row>108</xdr:row>
      <xdr:rowOff>22498</xdr:rowOff>
    </xdr:to>
    <xdr:sp macro="" textlink="">
      <xdr:nvSpPr>
        <xdr:cNvPr id="543" name="楕円 542"/>
        <xdr:cNvSpPr/>
      </xdr:nvSpPr>
      <xdr:spPr>
        <a:xfrm>
          <a:off x="1276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131718</xdr:rowOff>
    </xdr:from>
    <xdr:to>
      <xdr:col>71</xdr:col>
      <xdr:colOff>177800</xdr:colOff>
      <xdr:row>107</xdr:row>
      <xdr:rowOff>143148</xdr:rowOff>
    </xdr:to>
    <xdr:cxnSp macro="">
      <xdr:nvCxnSpPr>
        <xdr:cNvPr id="544" name="直線コネクタ 543"/>
        <xdr:cNvCxnSpPr/>
      </xdr:nvCxnSpPr>
      <xdr:spPr>
        <a:xfrm flipV="1">
          <a:off x="12814300" y="184768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45"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46"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47"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48"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74040</xdr:rowOff>
    </xdr:from>
    <xdr:ext cx="405111" cy="259045"/>
    <xdr:sp macro="" textlink="">
      <xdr:nvSpPr>
        <xdr:cNvPr id="549" name="n_1mainValue【庁舎】&#10;有形固定資産減価償却率"/>
        <xdr:cNvSpPr txBox="1"/>
      </xdr:nvSpPr>
      <xdr:spPr>
        <a:xfrm>
          <a:off x="152660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33219</xdr:rowOff>
    </xdr:from>
    <xdr:ext cx="405111" cy="259045"/>
    <xdr:sp macro="" textlink="">
      <xdr:nvSpPr>
        <xdr:cNvPr id="550" name="n_2mainValue【庁舎】&#10;有形固定資産減価償却率"/>
        <xdr:cNvSpPr txBox="1"/>
      </xdr:nvSpPr>
      <xdr:spPr>
        <a:xfrm>
          <a:off x="14389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2195</xdr:rowOff>
    </xdr:from>
    <xdr:ext cx="405111" cy="259045"/>
    <xdr:sp macro="" textlink="">
      <xdr:nvSpPr>
        <xdr:cNvPr id="551" name="n_3mainValue【庁舎】&#10;有形固定資産減価償却率"/>
        <xdr:cNvSpPr txBox="1"/>
      </xdr:nvSpPr>
      <xdr:spPr>
        <a:xfrm>
          <a:off x="13500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13625</xdr:rowOff>
    </xdr:from>
    <xdr:ext cx="405111" cy="259045"/>
    <xdr:sp macro="" textlink="">
      <xdr:nvSpPr>
        <xdr:cNvPr id="552" name="n_4mainValue【庁舎】&#10;有形固定資産減価償却率"/>
        <xdr:cNvSpPr txBox="1"/>
      </xdr:nvSpPr>
      <xdr:spPr>
        <a:xfrm>
          <a:off x="12611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3" name="直線コネクタ 5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4" name="テキスト ボックス 5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5" name="直線コネクタ 5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6" name="テキスト ボックス 5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9" name="直線コネクタ 5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0" name="テキスト ボックス 5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1" name="直線コネクタ 5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2" name="テキスト ボックス 5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76" name="直線コネクタ 575"/>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77"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78" name="直線コネクタ 577"/>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79"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80" name="直線コネクタ 579"/>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81"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82" name="フローチャート: 判断 581"/>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83" name="フローチャート: 判断 582"/>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84" name="フローチャート: 判断 583"/>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85" name="フローチャート: 判断 584"/>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86" name="フローチャート: 判断 585"/>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11685</xdr:rowOff>
    </xdr:from>
    <xdr:to>
      <xdr:col>116</xdr:col>
      <xdr:colOff>114300</xdr:colOff>
      <xdr:row>107</xdr:row>
      <xdr:rowOff>113285</xdr:rowOff>
    </xdr:to>
    <xdr:sp macro="" textlink="">
      <xdr:nvSpPr>
        <xdr:cNvPr id="592" name="楕円 591"/>
        <xdr:cNvSpPr/>
      </xdr:nvSpPr>
      <xdr:spPr>
        <a:xfrm>
          <a:off x="221107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161562</xdr:rowOff>
    </xdr:from>
    <xdr:ext cx="469744" cy="259045"/>
    <xdr:sp macro="" textlink="">
      <xdr:nvSpPr>
        <xdr:cNvPr id="593" name="【庁舎】&#10;一人当たり面積該当値テキスト"/>
        <xdr:cNvSpPr txBox="1"/>
      </xdr:nvSpPr>
      <xdr:spPr>
        <a:xfrm>
          <a:off x="22199600"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xdr:rowOff>
    </xdr:from>
    <xdr:to>
      <xdr:col>112</xdr:col>
      <xdr:colOff>38100</xdr:colOff>
      <xdr:row>107</xdr:row>
      <xdr:rowOff>118618</xdr:rowOff>
    </xdr:to>
    <xdr:sp macro="" textlink="">
      <xdr:nvSpPr>
        <xdr:cNvPr id="594" name="楕円 593"/>
        <xdr:cNvSpPr/>
      </xdr:nvSpPr>
      <xdr:spPr>
        <a:xfrm>
          <a:off x="21272500" y="183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62485</xdr:rowOff>
    </xdr:from>
    <xdr:to>
      <xdr:col>116</xdr:col>
      <xdr:colOff>63500</xdr:colOff>
      <xdr:row>107</xdr:row>
      <xdr:rowOff>67818</xdr:rowOff>
    </xdr:to>
    <xdr:cxnSp macro="">
      <xdr:nvCxnSpPr>
        <xdr:cNvPr id="595" name="直線コネクタ 594"/>
        <xdr:cNvCxnSpPr/>
      </xdr:nvCxnSpPr>
      <xdr:spPr>
        <a:xfrm flipV="1">
          <a:off x="21323300" y="18407635"/>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24637</xdr:rowOff>
    </xdr:from>
    <xdr:to>
      <xdr:col>107</xdr:col>
      <xdr:colOff>101600</xdr:colOff>
      <xdr:row>107</xdr:row>
      <xdr:rowOff>126237</xdr:rowOff>
    </xdr:to>
    <xdr:sp macro="" textlink="">
      <xdr:nvSpPr>
        <xdr:cNvPr id="596" name="楕円 595"/>
        <xdr:cNvSpPr/>
      </xdr:nvSpPr>
      <xdr:spPr>
        <a:xfrm>
          <a:off x="20383500" y="183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67818</xdr:rowOff>
    </xdr:from>
    <xdr:to>
      <xdr:col>111</xdr:col>
      <xdr:colOff>177800</xdr:colOff>
      <xdr:row>107</xdr:row>
      <xdr:rowOff>75437</xdr:rowOff>
    </xdr:to>
    <xdr:cxnSp macro="">
      <xdr:nvCxnSpPr>
        <xdr:cNvPr id="597" name="直線コネクタ 596"/>
        <xdr:cNvCxnSpPr/>
      </xdr:nvCxnSpPr>
      <xdr:spPr>
        <a:xfrm flipV="1">
          <a:off x="20434300" y="18412968"/>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32258</xdr:rowOff>
    </xdr:from>
    <xdr:to>
      <xdr:col>102</xdr:col>
      <xdr:colOff>165100</xdr:colOff>
      <xdr:row>107</xdr:row>
      <xdr:rowOff>133858</xdr:rowOff>
    </xdr:to>
    <xdr:sp macro="" textlink="">
      <xdr:nvSpPr>
        <xdr:cNvPr id="598" name="楕円 597"/>
        <xdr:cNvSpPr/>
      </xdr:nvSpPr>
      <xdr:spPr>
        <a:xfrm>
          <a:off x="19494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75437</xdr:rowOff>
    </xdr:from>
    <xdr:to>
      <xdr:col>107</xdr:col>
      <xdr:colOff>50800</xdr:colOff>
      <xdr:row>107</xdr:row>
      <xdr:rowOff>83058</xdr:rowOff>
    </xdr:to>
    <xdr:cxnSp macro="">
      <xdr:nvCxnSpPr>
        <xdr:cNvPr id="599" name="直線コネクタ 598"/>
        <xdr:cNvCxnSpPr/>
      </xdr:nvCxnSpPr>
      <xdr:spPr>
        <a:xfrm flipV="1">
          <a:off x="19545300" y="1842058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41021</xdr:rowOff>
    </xdr:from>
    <xdr:to>
      <xdr:col>98</xdr:col>
      <xdr:colOff>38100</xdr:colOff>
      <xdr:row>107</xdr:row>
      <xdr:rowOff>142621</xdr:rowOff>
    </xdr:to>
    <xdr:sp macro="" textlink="">
      <xdr:nvSpPr>
        <xdr:cNvPr id="600" name="楕円 599"/>
        <xdr:cNvSpPr/>
      </xdr:nvSpPr>
      <xdr:spPr>
        <a:xfrm>
          <a:off x="18605500" y="183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83058</xdr:rowOff>
    </xdr:from>
    <xdr:to>
      <xdr:col>102</xdr:col>
      <xdr:colOff>114300</xdr:colOff>
      <xdr:row>107</xdr:row>
      <xdr:rowOff>91821</xdr:rowOff>
    </xdr:to>
    <xdr:cxnSp macro="">
      <xdr:nvCxnSpPr>
        <xdr:cNvPr id="601" name="直線コネクタ 600"/>
        <xdr:cNvCxnSpPr/>
      </xdr:nvCxnSpPr>
      <xdr:spPr>
        <a:xfrm flipV="1">
          <a:off x="18656300" y="1842820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02"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03"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04"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05"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109745</xdr:rowOff>
    </xdr:from>
    <xdr:ext cx="469744" cy="259045"/>
    <xdr:sp macro="" textlink="">
      <xdr:nvSpPr>
        <xdr:cNvPr id="606" name="n_1mainValue【庁舎】&#10;一人当たり面積"/>
        <xdr:cNvSpPr txBox="1"/>
      </xdr:nvSpPr>
      <xdr:spPr>
        <a:xfrm>
          <a:off x="21075727"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117364</xdr:rowOff>
    </xdr:from>
    <xdr:ext cx="469744" cy="259045"/>
    <xdr:sp macro="" textlink="">
      <xdr:nvSpPr>
        <xdr:cNvPr id="607" name="n_2mainValue【庁舎】&#10;一人当たり面積"/>
        <xdr:cNvSpPr txBox="1"/>
      </xdr:nvSpPr>
      <xdr:spPr>
        <a:xfrm>
          <a:off x="20199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124985</xdr:rowOff>
    </xdr:from>
    <xdr:ext cx="469744" cy="259045"/>
    <xdr:sp macro="" textlink="">
      <xdr:nvSpPr>
        <xdr:cNvPr id="608" name="n_3mainValue【庁舎】&#10;一人当たり面積"/>
        <xdr:cNvSpPr txBox="1"/>
      </xdr:nvSpPr>
      <xdr:spPr>
        <a:xfrm>
          <a:off x="19310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133748</xdr:rowOff>
    </xdr:from>
    <xdr:ext cx="469744" cy="259045"/>
    <xdr:sp macro="" textlink="">
      <xdr:nvSpPr>
        <xdr:cNvPr id="609" name="n_4mainValue【庁舎】&#10;一人当たり面積"/>
        <xdr:cNvSpPr txBox="1"/>
      </xdr:nvSpPr>
      <xdr:spPr>
        <a:xfrm>
          <a:off x="18421427" y="1847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類似団体と比較して、有形固定資産減価償却率が特に高くなっている施設は、庁舎であり、一人当たり面積（有形固定資産額）は、類似団体平均をすべて下回っている。。</a:t>
          </a:r>
          <a:endParaRPr lang="ja-JP" altLang="ja-JP" sz="1400">
            <a:effectLst/>
          </a:endParaRPr>
        </a:p>
        <a:p>
          <a:r>
            <a:rPr lang="ja-JP" altLang="ja-JP" sz="1100" b="0" i="0" baseline="0">
              <a:solidFill>
                <a:schemeClr val="dk1"/>
              </a:solidFill>
              <a:effectLst/>
              <a:latin typeface="+mn-lt"/>
              <a:ea typeface="+mn-ea"/>
              <a:cs typeface="+mn-cs"/>
            </a:rPr>
            <a:t>庁舎は、建設から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年以上経過し、修繕を行いながら継続使用していることがあげられる。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
1,876
238.13
3,569,200
3,418,682
149,268
1,929,047
3,514,000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人口の減少や全国平均を上回る高齢化率（令和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に加え、町内の基幹産業である漁業等の低迷が続いており、財政基盤が弱く、類似団体平均を下回っている。組織の見直しを行い、行政・公共サービスの水準維持と地域の活性化の両立に努め、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3" name="直線コネクタ 72"/>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6" name="直線コネクタ 75"/>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79" name="直線コネクタ 78"/>
        <xdr:cNvCxnSpPr/>
      </xdr:nvCxnSpPr>
      <xdr:spPr>
        <a:xfrm flipV="1">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1" name="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3" name="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地方交付税、地方譲与税及び交付金等の増額により、昨年度より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％改善したが、今後も経常一般財源を確保するとともに義務的経費等の削減に努める。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64</xdr:row>
      <xdr:rowOff>151977</xdr:rowOff>
    </xdr:to>
    <xdr:cxnSp macro="">
      <xdr:nvCxnSpPr>
        <xdr:cNvPr id="133" name="直線コネクタ 132"/>
        <xdr:cNvCxnSpPr/>
      </xdr:nvCxnSpPr>
      <xdr:spPr>
        <a:xfrm flipV="1">
          <a:off x="4114800" y="110926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20744</xdr:rowOff>
    </xdr:to>
    <xdr:cxnSp macro="">
      <xdr:nvCxnSpPr>
        <xdr:cNvPr id="136" name="直線コネクタ 135"/>
        <xdr:cNvCxnSpPr/>
      </xdr:nvCxnSpPr>
      <xdr:spPr>
        <a:xfrm flipV="1">
          <a:off x="3225800" y="1112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117263</xdr:rowOff>
    </xdr:to>
    <xdr:cxnSp macro="">
      <xdr:nvCxnSpPr>
        <xdr:cNvPr id="139" name="直線コネクタ 138"/>
        <xdr:cNvCxnSpPr/>
      </xdr:nvCxnSpPr>
      <xdr:spPr>
        <a:xfrm flipV="1">
          <a:off x="2336800" y="111649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65</xdr:row>
      <xdr:rowOff>117263</xdr:rowOff>
    </xdr:to>
    <xdr:cxnSp macro="">
      <xdr:nvCxnSpPr>
        <xdr:cNvPr id="142" name="直線コネクタ 141"/>
        <xdr:cNvCxnSpPr/>
      </xdr:nvCxnSpPr>
      <xdr:spPr>
        <a:xfrm>
          <a:off x="1447800" y="112574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2" name="楕円 151"/>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3"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4" name="楕円 153"/>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5" name="テキスト ボックス 154"/>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7" name="テキスト ボックス 156"/>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8" name="楕円 157"/>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59" name="テキスト ボックス 158"/>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62442</xdr:rowOff>
    </xdr:from>
    <xdr:to>
      <xdr:col>7</xdr:col>
      <xdr:colOff>31750</xdr:colOff>
      <xdr:row>65</xdr:row>
      <xdr:rowOff>164042</xdr:rowOff>
    </xdr:to>
    <xdr:sp macro="" textlink="">
      <xdr:nvSpPr>
        <xdr:cNvPr id="160" name="楕円 159"/>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148819</xdr:rowOff>
    </xdr:from>
    <xdr:ext cx="762000" cy="259045"/>
    <xdr:sp macro="" textlink="">
      <xdr:nvSpPr>
        <xdr:cNvPr id="161" name="テキスト ボックス 160"/>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前年度より１人当たり</a:t>
          </a:r>
          <a:r>
            <a:rPr lang="en-US" altLang="ja-JP" sz="1100" b="0" i="0" baseline="0">
              <a:solidFill>
                <a:schemeClr val="dk1"/>
              </a:solidFill>
              <a:effectLst/>
              <a:latin typeface="+mn-lt"/>
              <a:ea typeface="+mn-ea"/>
              <a:cs typeface="+mn-cs"/>
            </a:rPr>
            <a:t>34,573</a:t>
          </a:r>
          <a:r>
            <a:rPr lang="ja-JP" altLang="ja-JP" sz="1100" b="0" i="0" baseline="0">
              <a:solidFill>
                <a:schemeClr val="dk1"/>
              </a:solidFill>
              <a:effectLst/>
              <a:latin typeface="+mn-lt"/>
              <a:ea typeface="+mn-ea"/>
              <a:cs typeface="+mn-cs"/>
            </a:rPr>
            <a:t>円増額であり、類似団体平均を上回る状況が続いている。この要因としては、人件費では、保育所を直営で運営していること、物件費では、学校等の施設が多いことが特徴である。また、一部事務組合の人件費や物件費に充てるための負担金を合計した場合、人口１人当たりの金額が増加するため、今後はこれらも含めた経費について、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29800</xdr:rowOff>
    </xdr:from>
    <xdr:to>
      <xdr:col>23</xdr:col>
      <xdr:colOff>133350</xdr:colOff>
      <xdr:row>82</xdr:row>
      <xdr:rowOff>69526</xdr:rowOff>
    </xdr:to>
    <xdr:cxnSp macro="">
      <xdr:nvCxnSpPr>
        <xdr:cNvPr id="198" name="直線コネクタ 197"/>
        <xdr:cNvCxnSpPr/>
      </xdr:nvCxnSpPr>
      <xdr:spPr>
        <a:xfrm>
          <a:off x="4114800" y="14088700"/>
          <a:ext cx="8382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118373</xdr:rowOff>
    </xdr:from>
    <xdr:to>
      <xdr:col>19</xdr:col>
      <xdr:colOff>133350</xdr:colOff>
      <xdr:row>82</xdr:row>
      <xdr:rowOff>29800</xdr:rowOff>
    </xdr:to>
    <xdr:cxnSp macro="">
      <xdr:nvCxnSpPr>
        <xdr:cNvPr id="201" name="直線コネクタ 200"/>
        <xdr:cNvCxnSpPr/>
      </xdr:nvCxnSpPr>
      <xdr:spPr>
        <a:xfrm>
          <a:off x="3225800" y="14005823"/>
          <a:ext cx="889000" cy="8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118373</xdr:rowOff>
    </xdr:from>
    <xdr:to>
      <xdr:col>15</xdr:col>
      <xdr:colOff>82550</xdr:colOff>
      <xdr:row>81</xdr:row>
      <xdr:rowOff>149859</xdr:rowOff>
    </xdr:to>
    <xdr:cxnSp macro="">
      <xdr:nvCxnSpPr>
        <xdr:cNvPr id="204" name="直線コネクタ 203"/>
        <xdr:cNvCxnSpPr/>
      </xdr:nvCxnSpPr>
      <xdr:spPr>
        <a:xfrm flipV="1">
          <a:off x="2336800" y="14005823"/>
          <a:ext cx="889000" cy="3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149859</xdr:rowOff>
    </xdr:from>
    <xdr:to>
      <xdr:col>11</xdr:col>
      <xdr:colOff>31750</xdr:colOff>
      <xdr:row>81</xdr:row>
      <xdr:rowOff>164103</xdr:rowOff>
    </xdr:to>
    <xdr:cxnSp macro="">
      <xdr:nvCxnSpPr>
        <xdr:cNvPr id="207" name="直線コネクタ 206"/>
        <xdr:cNvCxnSpPr/>
      </xdr:nvCxnSpPr>
      <xdr:spPr>
        <a:xfrm flipV="1">
          <a:off x="1447800" y="14037309"/>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18726</xdr:rowOff>
    </xdr:from>
    <xdr:to>
      <xdr:col>23</xdr:col>
      <xdr:colOff>184150</xdr:colOff>
      <xdr:row>82</xdr:row>
      <xdr:rowOff>120326</xdr:rowOff>
    </xdr:to>
    <xdr:sp macro="" textlink="">
      <xdr:nvSpPr>
        <xdr:cNvPr id="217" name="楕円 216"/>
        <xdr:cNvSpPr/>
      </xdr:nvSpPr>
      <xdr:spPr>
        <a:xfrm>
          <a:off x="4902200" y="140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162253</xdr:rowOff>
    </xdr:from>
    <xdr:ext cx="762000" cy="259045"/>
    <xdr:sp macro="" textlink="">
      <xdr:nvSpPr>
        <xdr:cNvPr id="218" name="人件費・物件費等の状況該当値テキスト"/>
        <xdr:cNvSpPr txBox="1"/>
      </xdr:nvSpPr>
      <xdr:spPr>
        <a:xfrm>
          <a:off x="5041900" y="140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150450</xdr:rowOff>
    </xdr:from>
    <xdr:to>
      <xdr:col>19</xdr:col>
      <xdr:colOff>184150</xdr:colOff>
      <xdr:row>82</xdr:row>
      <xdr:rowOff>80600</xdr:rowOff>
    </xdr:to>
    <xdr:sp macro="" textlink="">
      <xdr:nvSpPr>
        <xdr:cNvPr id="219" name="楕円 218"/>
        <xdr:cNvSpPr/>
      </xdr:nvSpPr>
      <xdr:spPr>
        <a:xfrm>
          <a:off x="4064000" y="140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65377</xdr:rowOff>
    </xdr:from>
    <xdr:ext cx="736600" cy="259045"/>
    <xdr:sp macro="" textlink="">
      <xdr:nvSpPr>
        <xdr:cNvPr id="220" name="テキスト ボックス 219"/>
        <xdr:cNvSpPr txBox="1"/>
      </xdr:nvSpPr>
      <xdr:spPr>
        <a:xfrm>
          <a:off x="3733800" y="1412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67573</xdr:rowOff>
    </xdr:from>
    <xdr:to>
      <xdr:col>15</xdr:col>
      <xdr:colOff>133350</xdr:colOff>
      <xdr:row>81</xdr:row>
      <xdr:rowOff>169173</xdr:rowOff>
    </xdr:to>
    <xdr:sp macro="" textlink="">
      <xdr:nvSpPr>
        <xdr:cNvPr id="221" name="楕円 220"/>
        <xdr:cNvSpPr/>
      </xdr:nvSpPr>
      <xdr:spPr>
        <a:xfrm>
          <a:off x="3175000" y="139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153950</xdr:rowOff>
    </xdr:from>
    <xdr:ext cx="762000" cy="259045"/>
    <xdr:sp macro="" textlink="">
      <xdr:nvSpPr>
        <xdr:cNvPr id="222" name="テキスト ボックス 221"/>
        <xdr:cNvSpPr txBox="1"/>
      </xdr:nvSpPr>
      <xdr:spPr>
        <a:xfrm>
          <a:off x="2844800" y="1404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99059</xdr:rowOff>
    </xdr:from>
    <xdr:to>
      <xdr:col>11</xdr:col>
      <xdr:colOff>82550</xdr:colOff>
      <xdr:row>82</xdr:row>
      <xdr:rowOff>29209</xdr:rowOff>
    </xdr:to>
    <xdr:sp macro="" textlink="">
      <xdr:nvSpPr>
        <xdr:cNvPr id="223" name="楕円 222"/>
        <xdr:cNvSpPr/>
      </xdr:nvSpPr>
      <xdr:spPr>
        <a:xfrm>
          <a:off x="2286000" y="1398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13986</xdr:rowOff>
    </xdr:from>
    <xdr:ext cx="762000" cy="259045"/>
    <xdr:sp macro="" textlink="">
      <xdr:nvSpPr>
        <xdr:cNvPr id="224" name="テキスト ボックス 223"/>
        <xdr:cNvSpPr txBox="1"/>
      </xdr:nvSpPr>
      <xdr:spPr>
        <a:xfrm>
          <a:off x="1955800" y="1407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113303</xdr:rowOff>
    </xdr:from>
    <xdr:to>
      <xdr:col>7</xdr:col>
      <xdr:colOff>31750</xdr:colOff>
      <xdr:row>82</xdr:row>
      <xdr:rowOff>43453</xdr:rowOff>
    </xdr:to>
    <xdr:sp macro="" textlink="">
      <xdr:nvSpPr>
        <xdr:cNvPr id="225" name="楕円 224"/>
        <xdr:cNvSpPr/>
      </xdr:nvSpPr>
      <xdr:spPr>
        <a:xfrm>
          <a:off x="1397000" y="140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28230</xdr:rowOff>
    </xdr:from>
    <xdr:ext cx="762000" cy="259045"/>
    <xdr:sp macro="" textlink="">
      <xdr:nvSpPr>
        <xdr:cNvPr id="226" name="テキスト ボックス 225"/>
        <xdr:cNvSpPr txBox="1"/>
      </xdr:nvSpPr>
      <xdr:spPr>
        <a:xfrm>
          <a:off x="1066800" y="1408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独自削減の終了により類似団体内平均値を上回っている。引き続き給与の適正化に努める。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6" name="直線コネクタ 255"/>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96520</xdr:rowOff>
    </xdr:to>
    <xdr:cxnSp macro="">
      <xdr:nvCxnSpPr>
        <xdr:cNvPr id="259" name="直線コネクタ 258"/>
        <xdr:cNvCxnSpPr/>
      </xdr:nvCxnSpPr>
      <xdr:spPr>
        <a:xfrm>
          <a:off x="15290800" y="151177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138748</xdr:rowOff>
    </xdr:to>
    <xdr:cxnSp macro="">
      <xdr:nvCxnSpPr>
        <xdr:cNvPr id="262" name="直線コネクタ 261"/>
        <xdr:cNvCxnSpPr/>
      </xdr:nvCxnSpPr>
      <xdr:spPr>
        <a:xfrm flipV="1">
          <a:off x="14401800" y="1511776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84455</xdr:rowOff>
    </xdr:from>
    <xdr:to>
      <xdr:col>68</xdr:col>
      <xdr:colOff>152400</xdr:colOff>
      <xdr:row>88</xdr:row>
      <xdr:rowOff>138748</xdr:rowOff>
    </xdr:to>
    <xdr:cxnSp macro="">
      <xdr:nvCxnSpPr>
        <xdr:cNvPr id="265" name="直線コネクタ 264"/>
        <xdr:cNvCxnSpPr/>
      </xdr:nvCxnSpPr>
      <xdr:spPr>
        <a:xfrm>
          <a:off x="13512800" y="1517205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5" name="楕円 274"/>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6"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7" name="楕円 276"/>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8" name="テキスト ボックス 277"/>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9" name="楕円 278"/>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80" name="テキスト ボックス 279"/>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87948</xdr:rowOff>
    </xdr:from>
    <xdr:to>
      <xdr:col>68</xdr:col>
      <xdr:colOff>203200</xdr:colOff>
      <xdr:row>89</xdr:row>
      <xdr:rowOff>18098</xdr:rowOff>
    </xdr:to>
    <xdr:sp macro="" textlink="">
      <xdr:nvSpPr>
        <xdr:cNvPr id="281" name="楕円 280"/>
        <xdr:cNvSpPr/>
      </xdr:nvSpPr>
      <xdr:spPr>
        <a:xfrm>
          <a:off x="14351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2875</xdr:rowOff>
    </xdr:from>
    <xdr:ext cx="762000" cy="259045"/>
    <xdr:sp macro="" textlink="">
      <xdr:nvSpPr>
        <xdr:cNvPr id="282" name="テキスト ボックス 281"/>
        <xdr:cNvSpPr txBox="1"/>
      </xdr:nvSpPr>
      <xdr:spPr>
        <a:xfrm>
          <a:off x="14020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33655</xdr:rowOff>
    </xdr:from>
    <xdr:to>
      <xdr:col>64</xdr:col>
      <xdr:colOff>152400</xdr:colOff>
      <xdr:row>88</xdr:row>
      <xdr:rowOff>135255</xdr:rowOff>
    </xdr:to>
    <xdr:sp macro="" textlink="">
      <xdr:nvSpPr>
        <xdr:cNvPr id="283" name="楕円 282"/>
        <xdr:cNvSpPr/>
      </xdr:nvSpPr>
      <xdr:spPr>
        <a:xfrm>
          <a:off x="13462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120032</xdr:rowOff>
    </xdr:from>
    <xdr:ext cx="762000" cy="259045"/>
    <xdr:sp macro="" textlink="">
      <xdr:nvSpPr>
        <xdr:cNvPr id="284" name="テキスト ボックス 283"/>
        <xdr:cNvSpPr txBox="1"/>
      </xdr:nvSpPr>
      <xdr:spPr>
        <a:xfrm>
          <a:off x="13131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年の</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人から、令和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年は</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人と、退職不補充により減員が続く見込みであり、今後も効率的な行政運営に努める。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116622</xdr:rowOff>
    </xdr:from>
    <xdr:to>
      <xdr:col>81</xdr:col>
      <xdr:colOff>44450</xdr:colOff>
      <xdr:row>61</xdr:row>
      <xdr:rowOff>136961</xdr:rowOff>
    </xdr:to>
    <xdr:cxnSp macro="">
      <xdr:nvCxnSpPr>
        <xdr:cNvPr id="321" name="直線コネクタ 320"/>
        <xdr:cNvCxnSpPr/>
      </xdr:nvCxnSpPr>
      <xdr:spPr>
        <a:xfrm>
          <a:off x="16179800" y="10575072"/>
          <a:ext cx="8382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104557</xdr:rowOff>
    </xdr:from>
    <xdr:to>
      <xdr:col>77</xdr:col>
      <xdr:colOff>44450</xdr:colOff>
      <xdr:row>61</xdr:row>
      <xdr:rowOff>116622</xdr:rowOff>
    </xdr:to>
    <xdr:cxnSp macro="">
      <xdr:nvCxnSpPr>
        <xdr:cNvPr id="324" name="直線コネクタ 323"/>
        <xdr:cNvCxnSpPr/>
      </xdr:nvCxnSpPr>
      <xdr:spPr>
        <a:xfrm>
          <a:off x="15290800" y="105630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58020</xdr:rowOff>
    </xdr:from>
    <xdr:to>
      <xdr:col>72</xdr:col>
      <xdr:colOff>203200</xdr:colOff>
      <xdr:row>61</xdr:row>
      <xdr:rowOff>104557</xdr:rowOff>
    </xdr:to>
    <xdr:cxnSp macro="">
      <xdr:nvCxnSpPr>
        <xdr:cNvPr id="327" name="直線コネクタ 326"/>
        <xdr:cNvCxnSpPr/>
      </xdr:nvCxnSpPr>
      <xdr:spPr>
        <a:xfrm>
          <a:off x="14401800" y="10516470"/>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58020</xdr:rowOff>
    </xdr:from>
    <xdr:to>
      <xdr:col>68</xdr:col>
      <xdr:colOff>152400</xdr:colOff>
      <xdr:row>61</xdr:row>
      <xdr:rowOff>105247</xdr:rowOff>
    </xdr:to>
    <xdr:cxnSp macro="">
      <xdr:nvCxnSpPr>
        <xdr:cNvPr id="330" name="直線コネクタ 329"/>
        <xdr:cNvCxnSpPr/>
      </xdr:nvCxnSpPr>
      <xdr:spPr>
        <a:xfrm flipV="1">
          <a:off x="13512800" y="10516470"/>
          <a:ext cx="889000" cy="4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86161</xdr:rowOff>
    </xdr:from>
    <xdr:to>
      <xdr:col>81</xdr:col>
      <xdr:colOff>95250</xdr:colOff>
      <xdr:row>62</xdr:row>
      <xdr:rowOff>16311</xdr:rowOff>
    </xdr:to>
    <xdr:sp macro="" textlink="">
      <xdr:nvSpPr>
        <xdr:cNvPr id="340" name="楕円 339"/>
        <xdr:cNvSpPr/>
      </xdr:nvSpPr>
      <xdr:spPr>
        <a:xfrm>
          <a:off x="16967200" y="105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58238</xdr:rowOff>
    </xdr:from>
    <xdr:ext cx="762000" cy="259045"/>
    <xdr:sp macro="" textlink="">
      <xdr:nvSpPr>
        <xdr:cNvPr id="341" name="定員管理の状況該当値テキスト"/>
        <xdr:cNvSpPr txBox="1"/>
      </xdr:nvSpPr>
      <xdr:spPr>
        <a:xfrm>
          <a:off x="17106900" y="1051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65822</xdr:rowOff>
    </xdr:from>
    <xdr:to>
      <xdr:col>77</xdr:col>
      <xdr:colOff>95250</xdr:colOff>
      <xdr:row>61</xdr:row>
      <xdr:rowOff>167422</xdr:rowOff>
    </xdr:to>
    <xdr:sp macro="" textlink="">
      <xdr:nvSpPr>
        <xdr:cNvPr id="342" name="楕円 341"/>
        <xdr:cNvSpPr/>
      </xdr:nvSpPr>
      <xdr:spPr>
        <a:xfrm>
          <a:off x="16129000" y="10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152199</xdr:rowOff>
    </xdr:from>
    <xdr:ext cx="736600" cy="259045"/>
    <xdr:sp macro="" textlink="">
      <xdr:nvSpPr>
        <xdr:cNvPr id="343" name="テキスト ボックス 342"/>
        <xdr:cNvSpPr txBox="1"/>
      </xdr:nvSpPr>
      <xdr:spPr>
        <a:xfrm>
          <a:off x="15798800" y="1061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53757</xdr:rowOff>
    </xdr:from>
    <xdr:to>
      <xdr:col>73</xdr:col>
      <xdr:colOff>44450</xdr:colOff>
      <xdr:row>61</xdr:row>
      <xdr:rowOff>155357</xdr:rowOff>
    </xdr:to>
    <xdr:sp macro="" textlink="">
      <xdr:nvSpPr>
        <xdr:cNvPr id="344" name="楕円 343"/>
        <xdr:cNvSpPr/>
      </xdr:nvSpPr>
      <xdr:spPr>
        <a:xfrm>
          <a:off x="15240000" y="105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140134</xdr:rowOff>
    </xdr:from>
    <xdr:ext cx="762000" cy="259045"/>
    <xdr:sp macro="" textlink="">
      <xdr:nvSpPr>
        <xdr:cNvPr id="345" name="テキスト ボックス 344"/>
        <xdr:cNvSpPr txBox="1"/>
      </xdr:nvSpPr>
      <xdr:spPr>
        <a:xfrm>
          <a:off x="14909800" y="1059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7220</xdr:rowOff>
    </xdr:from>
    <xdr:to>
      <xdr:col>68</xdr:col>
      <xdr:colOff>203200</xdr:colOff>
      <xdr:row>61</xdr:row>
      <xdr:rowOff>108820</xdr:rowOff>
    </xdr:to>
    <xdr:sp macro="" textlink="">
      <xdr:nvSpPr>
        <xdr:cNvPr id="346" name="楕円 345"/>
        <xdr:cNvSpPr/>
      </xdr:nvSpPr>
      <xdr:spPr>
        <a:xfrm>
          <a:off x="14351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93597</xdr:rowOff>
    </xdr:from>
    <xdr:ext cx="762000" cy="259045"/>
    <xdr:sp macro="" textlink="">
      <xdr:nvSpPr>
        <xdr:cNvPr id="347" name="テキスト ボックス 346"/>
        <xdr:cNvSpPr txBox="1"/>
      </xdr:nvSpPr>
      <xdr:spPr>
        <a:xfrm>
          <a:off x="14020800" y="105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54447</xdr:rowOff>
    </xdr:from>
    <xdr:to>
      <xdr:col>64</xdr:col>
      <xdr:colOff>152400</xdr:colOff>
      <xdr:row>61</xdr:row>
      <xdr:rowOff>156047</xdr:rowOff>
    </xdr:to>
    <xdr:sp macro="" textlink="">
      <xdr:nvSpPr>
        <xdr:cNvPr id="348" name="楕円 347"/>
        <xdr:cNvSpPr/>
      </xdr:nvSpPr>
      <xdr:spPr>
        <a:xfrm>
          <a:off x="13462000" y="105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140824</xdr:rowOff>
    </xdr:from>
    <xdr:ext cx="762000" cy="259045"/>
    <xdr:sp macro="" textlink="">
      <xdr:nvSpPr>
        <xdr:cNvPr id="349" name="テキスト ボックス 348"/>
        <xdr:cNvSpPr txBox="1"/>
      </xdr:nvSpPr>
      <xdr:spPr>
        <a:xfrm>
          <a:off x="13131800" y="105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の繰上償還を実施したほか、これまで町財政の悪化から普通建設事業費の抑制を行ってきたが、据置きせずに起債した償還額の増加等により類似団体平均を上回る状況が続いている。今後は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14817</xdr:rowOff>
    </xdr:to>
    <xdr:cxnSp macro="">
      <xdr:nvCxnSpPr>
        <xdr:cNvPr id="382" name="直線コネクタ 381"/>
        <xdr:cNvCxnSpPr/>
      </xdr:nvCxnSpPr>
      <xdr:spPr>
        <a:xfrm flipV="1">
          <a:off x="16179800" y="73710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85" name="直線コネクタ 384"/>
        <xdr:cNvCxnSpPr/>
      </xdr:nvCxnSpPr>
      <xdr:spPr>
        <a:xfrm flipV="1">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22860</xdr:rowOff>
    </xdr:to>
    <xdr:cxnSp macro="">
      <xdr:nvCxnSpPr>
        <xdr:cNvPr id="388" name="直線コネクタ 387"/>
        <xdr:cNvCxnSpPr/>
      </xdr:nvCxnSpPr>
      <xdr:spPr>
        <a:xfrm>
          <a:off x="14401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30904</xdr:rowOff>
    </xdr:to>
    <xdr:cxnSp macro="">
      <xdr:nvCxnSpPr>
        <xdr:cNvPr id="391" name="直線コネクタ 390"/>
        <xdr:cNvCxnSpPr/>
      </xdr:nvCxnSpPr>
      <xdr:spPr>
        <a:xfrm flipV="1">
          <a:off x="13512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1" name="楕円 400"/>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2"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3" name="楕円 402"/>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4" name="テキスト ボックス 403"/>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5" name="楕円 404"/>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6" name="テキスト ボックス 405"/>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7" name="楕円 406"/>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8" name="テキスト ボックス 407"/>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9" name="楕円 408"/>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0" name="テキスト ボックス 409"/>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地方債残高の減少及び地方債償還分として減債基金への積立てを増額し、</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ポイント改善した。今後も計画的な地方債の発行を考慮する一方、基金の積み増しを行い財政の健全化に努める。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1814</xdr:rowOff>
    </xdr:from>
    <xdr:to>
      <xdr:col>81</xdr:col>
      <xdr:colOff>44450</xdr:colOff>
      <xdr:row>19</xdr:row>
      <xdr:rowOff>34653</xdr:rowOff>
    </xdr:to>
    <xdr:cxnSp macro="">
      <xdr:nvCxnSpPr>
        <xdr:cNvPr id="446" name="直線コネクタ 445"/>
        <xdr:cNvCxnSpPr/>
      </xdr:nvCxnSpPr>
      <xdr:spPr>
        <a:xfrm flipV="1">
          <a:off x="16179800" y="2916464"/>
          <a:ext cx="838200" cy="37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34653</xdr:rowOff>
    </xdr:from>
    <xdr:to>
      <xdr:col>77</xdr:col>
      <xdr:colOff>44450</xdr:colOff>
      <xdr:row>20</xdr:row>
      <xdr:rowOff>11430</xdr:rowOff>
    </xdr:to>
    <xdr:cxnSp macro="">
      <xdr:nvCxnSpPr>
        <xdr:cNvPr id="449" name="直線コネクタ 448"/>
        <xdr:cNvCxnSpPr/>
      </xdr:nvCxnSpPr>
      <xdr:spPr>
        <a:xfrm flipV="1">
          <a:off x="15290800" y="3292203"/>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11430</xdr:rowOff>
    </xdr:from>
    <xdr:to>
      <xdr:col>72</xdr:col>
      <xdr:colOff>203200</xdr:colOff>
      <xdr:row>20</xdr:row>
      <xdr:rowOff>157933</xdr:rowOff>
    </xdr:to>
    <xdr:cxnSp macro="">
      <xdr:nvCxnSpPr>
        <xdr:cNvPr id="452" name="直線コネクタ 451"/>
        <xdr:cNvCxnSpPr/>
      </xdr:nvCxnSpPr>
      <xdr:spPr>
        <a:xfrm flipV="1">
          <a:off x="14401800" y="3440430"/>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104503</xdr:rowOff>
    </xdr:from>
    <xdr:to>
      <xdr:col>68</xdr:col>
      <xdr:colOff>152400</xdr:colOff>
      <xdr:row>20</xdr:row>
      <xdr:rowOff>157933</xdr:rowOff>
    </xdr:to>
    <xdr:cxnSp macro="">
      <xdr:nvCxnSpPr>
        <xdr:cNvPr id="455" name="直線コネクタ 454"/>
        <xdr:cNvCxnSpPr/>
      </xdr:nvCxnSpPr>
      <xdr:spPr>
        <a:xfrm>
          <a:off x="13512800" y="3533503"/>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122464</xdr:rowOff>
    </xdr:from>
    <xdr:to>
      <xdr:col>81</xdr:col>
      <xdr:colOff>95250</xdr:colOff>
      <xdr:row>17</xdr:row>
      <xdr:rowOff>52614</xdr:rowOff>
    </xdr:to>
    <xdr:sp macro="" textlink="">
      <xdr:nvSpPr>
        <xdr:cNvPr id="465" name="楕円 464"/>
        <xdr:cNvSpPr/>
      </xdr:nvSpPr>
      <xdr:spPr>
        <a:xfrm>
          <a:off x="169672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94541</xdr:rowOff>
    </xdr:from>
    <xdr:ext cx="762000" cy="259045"/>
    <xdr:sp macro="" textlink="">
      <xdr:nvSpPr>
        <xdr:cNvPr id="466" name="将来負担の状況該当値テキスト"/>
        <xdr:cNvSpPr txBox="1"/>
      </xdr:nvSpPr>
      <xdr:spPr>
        <a:xfrm>
          <a:off x="17106900" y="283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155303</xdr:rowOff>
    </xdr:from>
    <xdr:to>
      <xdr:col>77</xdr:col>
      <xdr:colOff>95250</xdr:colOff>
      <xdr:row>19</xdr:row>
      <xdr:rowOff>85453</xdr:rowOff>
    </xdr:to>
    <xdr:sp macro="" textlink="">
      <xdr:nvSpPr>
        <xdr:cNvPr id="467" name="楕円 466"/>
        <xdr:cNvSpPr/>
      </xdr:nvSpPr>
      <xdr:spPr>
        <a:xfrm>
          <a:off x="16129000" y="3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70230</xdr:rowOff>
    </xdr:from>
    <xdr:ext cx="736600" cy="259045"/>
    <xdr:sp macro="" textlink="">
      <xdr:nvSpPr>
        <xdr:cNvPr id="468" name="テキスト ボックス 467"/>
        <xdr:cNvSpPr txBox="1"/>
      </xdr:nvSpPr>
      <xdr:spPr>
        <a:xfrm>
          <a:off x="15798800" y="332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132080</xdr:rowOff>
    </xdr:from>
    <xdr:to>
      <xdr:col>73</xdr:col>
      <xdr:colOff>44450</xdr:colOff>
      <xdr:row>20</xdr:row>
      <xdr:rowOff>62230</xdr:rowOff>
    </xdr:to>
    <xdr:sp macro="" textlink="">
      <xdr:nvSpPr>
        <xdr:cNvPr id="469" name="楕円 468"/>
        <xdr:cNvSpPr/>
      </xdr:nvSpPr>
      <xdr:spPr>
        <a:xfrm>
          <a:off x="15240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47007</xdr:rowOff>
    </xdr:from>
    <xdr:ext cx="762000" cy="259045"/>
    <xdr:sp macro="" textlink="">
      <xdr:nvSpPr>
        <xdr:cNvPr id="470" name="テキスト ボックス 469"/>
        <xdr:cNvSpPr txBox="1"/>
      </xdr:nvSpPr>
      <xdr:spPr>
        <a:xfrm>
          <a:off x="14909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107133</xdr:rowOff>
    </xdr:from>
    <xdr:to>
      <xdr:col>68</xdr:col>
      <xdr:colOff>203200</xdr:colOff>
      <xdr:row>21</xdr:row>
      <xdr:rowOff>37283</xdr:rowOff>
    </xdr:to>
    <xdr:sp macro="" textlink="">
      <xdr:nvSpPr>
        <xdr:cNvPr id="471" name="楕円 470"/>
        <xdr:cNvSpPr/>
      </xdr:nvSpPr>
      <xdr:spPr>
        <a:xfrm>
          <a:off x="14351000" y="35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22060</xdr:rowOff>
    </xdr:from>
    <xdr:ext cx="762000" cy="259045"/>
    <xdr:sp macro="" textlink="">
      <xdr:nvSpPr>
        <xdr:cNvPr id="472" name="テキスト ボックス 471"/>
        <xdr:cNvSpPr txBox="1"/>
      </xdr:nvSpPr>
      <xdr:spPr>
        <a:xfrm>
          <a:off x="14020800" y="362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53703</xdr:rowOff>
    </xdr:from>
    <xdr:to>
      <xdr:col>64</xdr:col>
      <xdr:colOff>152400</xdr:colOff>
      <xdr:row>20</xdr:row>
      <xdr:rowOff>155303</xdr:rowOff>
    </xdr:to>
    <xdr:sp macro="" textlink="">
      <xdr:nvSpPr>
        <xdr:cNvPr id="473" name="楕円 472"/>
        <xdr:cNvSpPr/>
      </xdr:nvSpPr>
      <xdr:spPr>
        <a:xfrm>
          <a:off x="134620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140080</xdr:rowOff>
    </xdr:from>
    <xdr:ext cx="762000" cy="259045"/>
    <xdr:sp macro="" textlink="">
      <xdr:nvSpPr>
        <xdr:cNvPr id="474" name="テキスト ボックス 473"/>
        <xdr:cNvSpPr txBox="1"/>
      </xdr:nvSpPr>
      <xdr:spPr>
        <a:xfrm>
          <a:off x="13131800" y="356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171450</xdr:colOff>
      <xdr:row>26</xdr:row>
      <xdr:rowOff>127000</xdr:rowOff>
    </xdr:from>
    <xdr:ext cx="9167061" cy="425758"/>
    <xdr:sp macro="" textlink="">
      <xdr:nvSpPr>
        <xdr:cNvPr id="475" name="テキスト ボックス 474"/>
        <xdr:cNvSpPr txBox="1"/>
      </xdr:nvSpPr>
      <xdr:spPr>
        <a:xfrm>
          <a:off x="800100" y="45847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
1,876
238.13
3,569,200
3,418,682
149,268
1,929,047
3,514,000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ラスパイレス指数や人口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人当たり職員数では概ね適正水準であるため、これらを反映した結果、歳出全体に占める人件費が多い状況にはなっていない。</a:t>
          </a:r>
          <a:endParaRPr lang="ja-JP" altLang="ja-JP" sz="1400">
            <a:effectLst/>
          </a:endParaRPr>
        </a:p>
        <a:p>
          <a:pPr rtl="0"/>
          <a:r>
            <a:rPr lang="ja-JP" altLang="ja-JP" sz="1100" b="0" i="0" baseline="0">
              <a:solidFill>
                <a:schemeClr val="dk1"/>
              </a:solidFill>
              <a:effectLst/>
              <a:latin typeface="+mn-lt"/>
              <a:ea typeface="+mn-ea"/>
              <a:cs typeface="+mn-cs"/>
            </a:rPr>
            <a:t>今後は業務の委託化などにより人件費の削減に努める。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152146</xdr:rowOff>
    </xdr:to>
    <xdr:cxnSp macro="">
      <xdr:nvCxnSpPr>
        <xdr:cNvPr id="64" name="直線コネクタ 63"/>
        <xdr:cNvCxnSpPr/>
      </xdr:nvCxnSpPr>
      <xdr:spPr>
        <a:xfrm flipV="1">
          <a:off x="3987800" y="626719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85852</xdr:rowOff>
    </xdr:to>
    <xdr:cxnSp macro="">
      <xdr:nvCxnSpPr>
        <xdr:cNvPr id="67" name="直線コネクタ 66"/>
        <xdr:cNvCxnSpPr/>
      </xdr:nvCxnSpPr>
      <xdr:spPr>
        <a:xfrm flipV="1">
          <a:off x="3098800" y="64957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85852</xdr:rowOff>
    </xdr:to>
    <xdr:cxnSp macro="">
      <xdr:nvCxnSpPr>
        <xdr:cNvPr id="70" name="直線コネクタ 69"/>
        <xdr:cNvCxnSpPr/>
      </xdr:nvCxnSpPr>
      <xdr:spPr>
        <a:xfrm>
          <a:off x="2209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72136</xdr:rowOff>
    </xdr:to>
    <xdr:cxnSp macro="">
      <xdr:nvCxnSpPr>
        <xdr:cNvPr id="73" name="直線コネクタ 72"/>
        <xdr:cNvCxnSpPr/>
      </xdr:nvCxnSpPr>
      <xdr:spPr>
        <a:xfrm>
          <a:off x="1320800" y="6509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新型コロナウイルス感染症対応地方創生臨時交付金事業による委託料の歳出増という臨時的・特殊な要因により、</a:t>
          </a:r>
          <a:r>
            <a:rPr lang="ja-JP" altLang="en-US" sz="1100" b="0" i="0" baseline="0">
              <a:solidFill>
                <a:schemeClr val="dk1"/>
              </a:solidFill>
              <a:effectLst/>
              <a:latin typeface="+mn-lt"/>
              <a:ea typeface="+mn-ea"/>
              <a:cs typeface="+mn-cs"/>
            </a:rPr>
            <a:t>昨年に引き続き</a:t>
          </a:r>
          <a:r>
            <a:rPr lang="ja-JP" altLang="ja-JP" sz="1100" b="0" i="0" baseline="0">
              <a:solidFill>
                <a:schemeClr val="dk1"/>
              </a:solidFill>
              <a:effectLst/>
              <a:latin typeface="+mn-lt"/>
              <a:ea typeface="+mn-ea"/>
              <a:cs typeface="+mn-cs"/>
            </a:rPr>
            <a:t>増額となったたが、各事業の経費抑制を図り、今後も経費節減に努める。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117856</xdr:rowOff>
    </xdr:from>
    <xdr:to>
      <xdr:col>82</xdr:col>
      <xdr:colOff>107950</xdr:colOff>
      <xdr:row>18</xdr:row>
      <xdr:rowOff>122428</xdr:rowOff>
    </xdr:to>
    <xdr:cxnSp macro="">
      <xdr:nvCxnSpPr>
        <xdr:cNvPr id="122" name="直線コネクタ 121"/>
        <xdr:cNvCxnSpPr/>
      </xdr:nvCxnSpPr>
      <xdr:spPr>
        <a:xfrm>
          <a:off x="15671800" y="32039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18</xdr:row>
      <xdr:rowOff>117856</xdr:rowOff>
    </xdr:to>
    <xdr:cxnSp macro="">
      <xdr:nvCxnSpPr>
        <xdr:cNvPr id="125" name="直線コネクタ 124"/>
        <xdr:cNvCxnSpPr/>
      </xdr:nvCxnSpPr>
      <xdr:spPr>
        <a:xfrm>
          <a:off x="14782800" y="2979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18</xdr:row>
      <xdr:rowOff>90424</xdr:rowOff>
    </xdr:to>
    <xdr:cxnSp macro="">
      <xdr:nvCxnSpPr>
        <xdr:cNvPr id="128" name="直線コネクタ 127"/>
        <xdr:cNvCxnSpPr/>
      </xdr:nvCxnSpPr>
      <xdr:spPr>
        <a:xfrm flipV="1">
          <a:off x="13893800" y="29799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xdr:rowOff>
    </xdr:from>
    <xdr:to>
      <xdr:col>69</xdr:col>
      <xdr:colOff>92075</xdr:colOff>
      <xdr:row>18</xdr:row>
      <xdr:rowOff>90424</xdr:rowOff>
    </xdr:to>
    <xdr:cxnSp macro="">
      <xdr:nvCxnSpPr>
        <xdr:cNvPr id="131" name="直線コネクタ 130"/>
        <xdr:cNvCxnSpPr/>
      </xdr:nvCxnSpPr>
      <xdr:spPr>
        <a:xfrm>
          <a:off x="13004800" y="3089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1" name="楕円 140"/>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2" name="物件費該当値テキスト"/>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67056</xdr:rowOff>
    </xdr:from>
    <xdr:to>
      <xdr:col>78</xdr:col>
      <xdr:colOff>120650</xdr:colOff>
      <xdr:row>18</xdr:row>
      <xdr:rowOff>168656</xdr:rowOff>
    </xdr:to>
    <xdr:sp macro="" textlink="">
      <xdr:nvSpPr>
        <xdr:cNvPr id="143" name="楕円 142"/>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153433</xdr:rowOff>
    </xdr:from>
    <xdr:ext cx="736600" cy="259045"/>
    <xdr:sp macro="" textlink="">
      <xdr:nvSpPr>
        <xdr:cNvPr id="144" name="テキスト ボックス 143"/>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46" name="テキスト ボックス 145"/>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7" name="楕円 146"/>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48" name="テキスト ボックス 147"/>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124206</xdr:rowOff>
    </xdr:from>
    <xdr:to>
      <xdr:col>65</xdr:col>
      <xdr:colOff>53975</xdr:colOff>
      <xdr:row>18</xdr:row>
      <xdr:rowOff>54356</xdr:rowOff>
    </xdr:to>
    <xdr:sp macro="" textlink="">
      <xdr:nvSpPr>
        <xdr:cNvPr id="149" name="楕円 148"/>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39133</xdr:rowOff>
    </xdr:from>
    <xdr:ext cx="762000" cy="259045"/>
    <xdr:sp macro="" textlink="">
      <xdr:nvSpPr>
        <xdr:cNvPr id="150" name="テキスト ボックス 149"/>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町単独施策がほとんどないため、類似団体と比較すると低い状況にあり、今後もこの水準で推移すると考えられる。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54</xdr:row>
      <xdr:rowOff>29028</xdr:rowOff>
    </xdr:to>
    <xdr:cxnSp macro="">
      <xdr:nvCxnSpPr>
        <xdr:cNvPr id="184" name="直線コネクタ 183"/>
        <xdr:cNvCxnSpPr/>
      </xdr:nvCxnSpPr>
      <xdr:spPr>
        <a:xfrm flipV="1">
          <a:off x="3987800" y="9205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61685</xdr:rowOff>
    </xdr:to>
    <xdr:cxnSp macro="">
      <xdr:nvCxnSpPr>
        <xdr:cNvPr id="187" name="直線コネクタ 186"/>
        <xdr:cNvCxnSpPr/>
      </xdr:nvCxnSpPr>
      <xdr:spPr>
        <a:xfrm flipV="1">
          <a:off x="3098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61685</xdr:rowOff>
    </xdr:to>
    <xdr:cxnSp macro="">
      <xdr:nvCxnSpPr>
        <xdr:cNvPr id="190" name="直線コネクタ 189"/>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3" name="直線コネクタ 192"/>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3" name="楕円 202"/>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4"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5" name="楕円 204"/>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6" name="テキスト ボックス 205"/>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法非適用会計における施設維持費等の増加により依然として各会計への繰出金の増高が見込まれる。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17272</xdr:rowOff>
    </xdr:from>
    <xdr:to>
      <xdr:col>82</xdr:col>
      <xdr:colOff>107950</xdr:colOff>
      <xdr:row>55</xdr:row>
      <xdr:rowOff>65278</xdr:rowOff>
    </xdr:to>
    <xdr:cxnSp macro="">
      <xdr:nvCxnSpPr>
        <xdr:cNvPr id="242" name="直線コネクタ 241"/>
        <xdr:cNvCxnSpPr/>
      </xdr:nvCxnSpPr>
      <xdr:spPr>
        <a:xfrm>
          <a:off x="15671800" y="927557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17272</xdr:rowOff>
    </xdr:from>
    <xdr:to>
      <xdr:col>78</xdr:col>
      <xdr:colOff>69850</xdr:colOff>
      <xdr:row>54</xdr:row>
      <xdr:rowOff>58420</xdr:rowOff>
    </xdr:to>
    <xdr:cxnSp macro="">
      <xdr:nvCxnSpPr>
        <xdr:cNvPr id="245" name="直線コネクタ 244"/>
        <xdr:cNvCxnSpPr/>
      </xdr:nvCxnSpPr>
      <xdr:spPr>
        <a:xfrm flipV="1">
          <a:off x="14782800" y="9275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55</xdr:row>
      <xdr:rowOff>65278</xdr:rowOff>
    </xdr:to>
    <xdr:cxnSp macro="">
      <xdr:nvCxnSpPr>
        <xdr:cNvPr id="248" name="直線コネクタ 247"/>
        <xdr:cNvCxnSpPr/>
      </xdr:nvCxnSpPr>
      <xdr:spPr>
        <a:xfrm flipV="1">
          <a:off x="13893800" y="93167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65278</xdr:rowOff>
    </xdr:from>
    <xdr:to>
      <xdr:col>69</xdr:col>
      <xdr:colOff>92075</xdr:colOff>
      <xdr:row>57</xdr:row>
      <xdr:rowOff>74422</xdr:rowOff>
    </xdr:to>
    <xdr:cxnSp macro="">
      <xdr:nvCxnSpPr>
        <xdr:cNvPr id="251" name="直線コネクタ 250"/>
        <xdr:cNvCxnSpPr/>
      </xdr:nvCxnSpPr>
      <xdr:spPr>
        <a:xfrm flipV="1">
          <a:off x="13004800" y="9495028"/>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xdr:rowOff>
    </xdr:from>
    <xdr:to>
      <xdr:col>82</xdr:col>
      <xdr:colOff>158750</xdr:colOff>
      <xdr:row>55</xdr:row>
      <xdr:rowOff>116078</xdr:rowOff>
    </xdr:to>
    <xdr:sp macro="" textlink="">
      <xdr:nvSpPr>
        <xdr:cNvPr id="261" name="楕円 260"/>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31005</xdr:rowOff>
    </xdr:from>
    <xdr:ext cx="762000" cy="259045"/>
    <xdr:sp macro="" textlink="">
      <xdr:nvSpPr>
        <xdr:cNvPr id="262" name="その他該当値テキスト"/>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137922</xdr:rowOff>
    </xdr:from>
    <xdr:to>
      <xdr:col>78</xdr:col>
      <xdr:colOff>120650</xdr:colOff>
      <xdr:row>54</xdr:row>
      <xdr:rowOff>68072</xdr:rowOff>
    </xdr:to>
    <xdr:sp macro="" textlink="">
      <xdr:nvSpPr>
        <xdr:cNvPr id="263" name="楕円 262"/>
        <xdr:cNvSpPr/>
      </xdr:nvSpPr>
      <xdr:spPr>
        <a:xfrm>
          <a:off x="15621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78249</xdr:rowOff>
    </xdr:from>
    <xdr:ext cx="736600" cy="259045"/>
    <xdr:sp macro="" textlink="">
      <xdr:nvSpPr>
        <xdr:cNvPr id="264" name="テキスト ボックス 263"/>
        <xdr:cNvSpPr txBox="1"/>
      </xdr:nvSpPr>
      <xdr:spPr>
        <a:xfrm>
          <a:off x="15290800" y="899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65" name="楕円 264"/>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66" name="テキスト ボックス 265"/>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14478</xdr:rowOff>
    </xdr:from>
    <xdr:to>
      <xdr:col>69</xdr:col>
      <xdr:colOff>142875</xdr:colOff>
      <xdr:row>55</xdr:row>
      <xdr:rowOff>116078</xdr:rowOff>
    </xdr:to>
    <xdr:sp macro="" textlink="">
      <xdr:nvSpPr>
        <xdr:cNvPr id="267" name="楕円 266"/>
        <xdr:cNvSpPr/>
      </xdr:nvSpPr>
      <xdr:spPr>
        <a:xfrm>
          <a:off x="13843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126255</xdr:rowOff>
    </xdr:from>
    <xdr:ext cx="762000" cy="259045"/>
    <xdr:sp macro="" textlink="">
      <xdr:nvSpPr>
        <xdr:cNvPr id="268" name="テキスト ボックス 267"/>
        <xdr:cNvSpPr txBox="1"/>
      </xdr:nvSpPr>
      <xdr:spPr>
        <a:xfrm>
          <a:off x="13512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内訳のほとんどが一部事務組合の負担金であり、この大部分が人件費に充当されていることから、今後も同水準での推移が見込まれる。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8128</xdr:rowOff>
    </xdr:to>
    <xdr:cxnSp macro="">
      <xdr:nvCxnSpPr>
        <xdr:cNvPr id="300" name="直線コネクタ 299"/>
        <xdr:cNvCxnSpPr/>
      </xdr:nvCxnSpPr>
      <xdr:spPr>
        <a:xfrm flipV="1">
          <a:off x="15671800" y="6518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58420</xdr:rowOff>
    </xdr:to>
    <xdr:cxnSp macro="">
      <xdr:nvCxnSpPr>
        <xdr:cNvPr id="303" name="直線コネクタ 302"/>
        <xdr:cNvCxnSpPr/>
      </xdr:nvCxnSpPr>
      <xdr:spPr>
        <a:xfrm flipV="1">
          <a:off x="14782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58420</xdr:rowOff>
    </xdr:to>
    <xdr:cxnSp macro="">
      <xdr:nvCxnSpPr>
        <xdr:cNvPr id="306" name="直線コネクタ 305"/>
        <xdr:cNvCxnSpPr/>
      </xdr:nvCxnSpPr>
      <xdr:spPr>
        <a:xfrm>
          <a:off x="13893800" y="645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115570</xdr:rowOff>
    </xdr:to>
    <xdr:cxnSp macro="">
      <xdr:nvCxnSpPr>
        <xdr:cNvPr id="309" name="直線コネクタ 308"/>
        <xdr:cNvCxnSpPr/>
      </xdr:nvCxnSpPr>
      <xdr:spPr>
        <a:xfrm>
          <a:off x="13004800" y="63083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9" name="楕円 318"/>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0"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1" name="楕円 320"/>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2" name="テキスト ボックス 321"/>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3" name="楕円 322"/>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4" name="テキスト ボックス 323"/>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5" name="楕円 324"/>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6" name="テキスト ボックス 325"/>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7" name="楕円 326"/>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8" name="テキスト ボックス 327"/>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過疎対策事業債や辺地対策事業債など、元利償還金に対し地方交付税措置のある地方債残高が増加しており、類似団体よりも高水準となっている。</a:t>
          </a:r>
          <a:endParaRPr lang="ja-JP" altLang="ja-JP" sz="1400">
            <a:effectLst/>
          </a:endParaRPr>
        </a:p>
        <a:p>
          <a:r>
            <a:rPr lang="ja-JP" altLang="ja-JP" sz="1100" b="0" i="0" baseline="0">
              <a:solidFill>
                <a:schemeClr val="dk1"/>
              </a:solidFill>
              <a:effectLst/>
              <a:latin typeface="+mn-lt"/>
              <a:ea typeface="+mn-ea"/>
              <a:cs typeface="+mn-cs"/>
            </a:rPr>
            <a:t>今後も計画的な起債借入を行っていく予定であるが、特別会計における公債費が高止まりしており、これを一般会計から繰出金で措置する必要がある。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69850</xdr:rowOff>
    </xdr:to>
    <xdr:cxnSp macro="">
      <xdr:nvCxnSpPr>
        <xdr:cNvPr id="360" name="直線コネクタ 359"/>
        <xdr:cNvCxnSpPr/>
      </xdr:nvCxnSpPr>
      <xdr:spPr>
        <a:xfrm flipV="1">
          <a:off x="3987800" y="13267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123189</xdr:rowOff>
    </xdr:to>
    <xdr:cxnSp macro="">
      <xdr:nvCxnSpPr>
        <xdr:cNvPr id="363" name="直線コネクタ 362"/>
        <xdr:cNvCxnSpPr/>
      </xdr:nvCxnSpPr>
      <xdr:spPr>
        <a:xfrm flipV="1">
          <a:off x="3098800" y="13271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123189</xdr:rowOff>
    </xdr:to>
    <xdr:cxnSp macro="">
      <xdr:nvCxnSpPr>
        <xdr:cNvPr id="366" name="直線コネクタ 365"/>
        <xdr:cNvCxnSpPr/>
      </xdr:nvCxnSpPr>
      <xdr:spPr>
        <a:xfrm>
          <a:off x="2209800" y="13221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20320</xdr:rowOff>
    </xdr:to>
    <xdr:cxnSp macro="">
      <xdr:nvCxnSpPr>
        <xdr:cNvPr id="369" name="直線コネクタ 368"/>
        <xdr:cNvCxnSpPr/>
      </xdr:nvCxnSpPr>
      <xdr:spPr>
        <a:xfrm>
          <a:off x="1320800" y="13187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79" name="楕円 378"/>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0" name="公債費該当値テキスト"/>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1" name="楕円 38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2" name="テキスト ボックス 38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3" name="楕円 382"/>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4" name="テキスト ボックス 383"/>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5" name="楕円 384"/>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6" name="テキスト ボックス 385"/>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7" name="楕円 386"/>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8" name="テキスト ボックス 387"/>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繰出基準による繰出金や老朽化に伴う各施設における維持補修費などの増により、悪化が続いている。弾力的な行政運営を行うため、事務事業の見直しや各特別会計の独自採算性の確保に努め、経常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39370</xdr:rowOff>
    </xdr:to>
    <xdr:cxnSp macro="">
      <xdr:nvCxnSpPr>
        <xdr:cNvPr id="421" name="直線コネクタ 420"/>
        <xdr:cNvCxnSpPr/>
      </xdr:nvCxnSpPr>
      <xdr:spPr>
        <a:xfrm flipV="1">
          <a:off x="15671800" y="135572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39370</xdr:rowOff>
    </xdr:to>
    <xdr:cxnSp macro="">
      <xdr:nvCxnSpPr>
        <xdr:cNvPr id="424" name="直線コネクタ 423"/>
        <xdr:cNvCxnSpPr/>
      </xdr:nvCxnSpPr>
      <xdr:spPr>
        <a:xfrm>
          <a:off x="14782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80</xdr:row>
      <xdr:rowOff>46989</xdr:rowOff>
    </xdr:to>
    <xdr:cxnSp macro="">
      <xdr:nvCxnSpPr>
        <xdr:cNvPr id="427" name="直線コネクタ 426"/>
        <xdr:cNvCxnSpPr/>
      </xdr:nvCxnSpPr>
      <xdr:spPr>
        <a:xfrm flipV="1">
          <a:off x="13893800" y="135686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77470</xdr:rowOff>
    </xdr:to>
    <xdr:cxnSp macro="">
      <xdr:nvCxnSpPr>
        <xdr:cNvPr id="430" name="直線コネクタ 429"/>
        <xdr:cNvCxnSpPr/>
      </xdr:nvCxnSpPr>
      <xdr:spPr>
        <a:xfrm flipV="1">
          <a:off x="13004800" y="13762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0" name="楕円 439"/>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1"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42" name="楕円 441"/>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43" name="テキスト ボックス 442"/>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4" name="楕円 443"/>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45" name="テキスト ボックス 444"/>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6" name="楕円 445"/>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47" name="テキスト ボックス 446"/>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26670</xdr:rowOff>
    </xdr:from>
    <xdr:to>
      <xdr:col>65</xdr:col>
      <xdr:colOff>53975</xdr:colOff>
      <xdr:row>80</xdr:row>
      <xdr:rowOff>128270</xdr:rowOff>
    </xdr:to>
    <xdr:sp macro="" textlink="">
      <xdr:nvSpPr>
        <xdr:cNvPr id="448" name="楕円 447"/>
        <xdr:cNvSpPr/>
      </xdr:nvSpPr>
      <xdr:spPr>
        <a:xfrm>
          <a:off x="12954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113047</xdr:rowOff>
    </xdr:from>
    <xdr:ext cx="762000" cy="259045"/>
    <xdr:sp macro="" textlink="">
      <xdr:nvSpPr>
        <xdr:cNvPr id="449" name="テキスト ボックス 448"/>
        <xdr:cNvSpPr txBox="1"/>
      </xdr:nvSpPr>
      <xdr:spPr>
        <a:xfrm>
          <a:off x="12623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72818</xdr:rowOff>
    </xdr:from>
    <xdr:to>
      <xdr:col>29</xdr:col>
      <xdr:colOff>127000</xdr:colOff>
      <xdr:row>16</xdr:row>
      <xdr:rowOff>76344</xdr:rowOff>
    </xdr:to>
    <xdr:cxnSp macro="">
      <xdr:nvCxnSpPr>
        <xdr:cNvPr id="49" name="直線コネクタ 48"/>
        <xdr:cNvCxnSpPr/>
      </xdr:nvCxnSpPr>
      <xdr:spPr bwMode="auto">
        <a:xfrm flipV="1">
          <a:off x="5003800" y="2863643"/>
          <a:ext cx="647700" cy="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70168</xdr:rowOff>
    </xdr:from>
    <xdr:to>
      <xdr:col>26</xdr:col>
      <xdr:colOff>50800</xdr:colOff>
      <xdr:row>16</xdr:row>
      <xdr:rowOff>76344</xdr:rowOff>
    </xdr:to>
    <xdr:cxnSp macro="">
      <xdr:nvCxnSpPr>
        <xdr:cNvPr id="52" name="直線コネクタ 51"/>
        <xdr:cNvCxnSpPr/>
      </xdr:nvCxnSpPr>
      <xdr:spPr bwMode="auto">
        <a:xfrm>
          <a:off x="4305300" y="2860993"/>
          <a:ext cx="698500" cy="6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70168</xdr:rowOff>
    </xdr:from>
    <xdr:to>
      <xdr:col>22</xdr:col>
      <xdr:colOff>114300</xdr:colOff>
      <xdr:row>16</xdr:row>
      <xdr:rowOff>91885</xdr:rowOff>
    </xdr:to>
    <xdr:cxnSp macro="">
      <xdr:nvCxnSpPr>
        <xdr:cNvPr id="55" name="直線コネクタ 54"/>
        <xdr:cNvCxnSpPr/>
      </xdr:nvCxnSpPr>
      <xdr:spPr bwMode="auto">
        <a:xfrm flipV="1">
          <a:off x="3606800" y="2860993"/>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91885</xdr:rowOff>
    </xdr:from>
    <xdr:to>
      <xdr:col>18</xdr:col>
      <xdr:colOff>177800</xdr:colOff>
      <xdr:row>16</xdr:row>
      <xdr:rowOff>107596</xdr:rowOff>
    </xdr:to>
    <xdr:cxnSp macro="">
      <xdr:nvCxnSpPr>
        <xdr:cNvPr id="58" name="直線コネクタ 57"/>
        <xdr:cNvCxnSpPr/>
      </xdr:nvCxnSpPr>
      <xdr:spPr bwMode="auto">
        <a:xfrm flipV="1">
          <a:off x="2908300" y="2882710"/>
          <a:ext cx="698500" cy="1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22018</xdr:rowOff>
    </xdr:from>
    <xdr:to>
      <xdr:col>29</xdr:col>
      <xdr:colOff>177800</xdr:colOff>
      <xdr:row>16</xdr:row>
      <xdr:rowOff>123618</xdr:rowOff>
    </xdr:to>
    <xdr:sp macro="" textlink="">
      <xdr:nvSpPr>
        <xdr:cNvPr id="68" name="楕円 67"/>
        <xdr:cNvSpPr/>
      </xdr:nvSpPr>
      <xdr:spPr bwMode="auto">
        <a:xfrm>
          <a:off x="5600700" y="281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38545</xdr:rowOff>
    </xdr:from>
    <xdr:ext cx="762000" cy="259045"/>
    <xdr:sp macro="" textlink="">
      <xdr:nvSpPr>
        <xdr:cNvPr id="69" name="人口1人当たり決算額の推移該当値テキスト130"/>
        <xdr:cNvSpPr txBox="1"/>
      </xdr:nvSpPr>
      <xdr:spPr>
        <a:xfrm>
          <a:off x="5740400" y="265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25544</xdr:rowOff>
    </xdr:from>
    <xdr:to>
      <xdr:col>26</xdr:col>
      <xdr:colOff>101600</xdr:colOff>
      <xdr:row>16</xdr:row>
      <xdr:rowOff>127144</xdr:rowOff>
    </xdr:to>
    <xdr:sp macro="" textlink="">
      <xdr:nvSpPr>
        <xdr:cNvPr id="70" name="楕円 69"/>
        <xdr:cNvSpPr/>
      </xdr:nvSpPr>
      <xdr:spPr bwMode="auto">
        <a:xfrm>
          <a:off x="4953000" y="281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137321</xdr:rowOff>
    </xdr:from>
    <xdr:ext cx="736600" cy="259045"/>
    <xdr:sp macro="" textlink="">
      <xdr:nvSpPr>
        <xdr:cNvPr id="71" name="テキスト ボックス 70"/>
        <xdr:cNvSpPr txBox="1"/>
      </xdr:nvSpPr>
      <xdr:spPr>
        <a:xfrm>
          <a:off x="4622800" y="258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19368</xdr:rowOff>
    </xdr:from>
    <xdr:to>
      <xdr:col>22</xdr:col>
      <xdr:colOff>165100</xdr:colOff>
      <xdr:row>16</xdr:row>
      <xdr:rowOff>120968</xdr:rowOff>
    </xdr:to>
    <xdr:sp macro="" textlink="">
      <xdr:nvSpPr>
        <xdr:cNvPr id="72" name="楕円 71"/>
        <xdr:cNvSpPr/>
      </xdr:nvSpPr>
      <xdr:spPr bwMode="auto">
        <a:xfrm>
          <a:off x="4254500" y="281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131145</xdr:rowOff>
    </xdr:from>
    <xdr:ext cx="762000" cy="259045"/>
    <xdr:sp macro="" textlink="">
      <xdr:nvSpPr>
        <xdr:cNvPr id="73" name="テキスト ボックス 72"/>
        <xdr:cNvSpPr txBox="1"/>
      </xdr:nvSpPr>
      <xdr:spPr>
        <a:xfrm>
          <a:off x="3924300" y="257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41085</xdr:rowOff>
    </xdr:from>
    <xdr:to>
      <xdr:col>19</xdr:col>
      <xdr:colOff>38100</xdr:colOff>
      <xdr:row>16</xdr:row>
      <xdr:rowOff>142685</xdr:rowOff>
    </xdr:to>
    <xdr:sp macro="" textlink="">
      <xdr:nvSpPr>
        <xdr:cNvPr id="74" name="楕円 73"/>
        <xdr:cNvSpPr/>
      </xdr:nvSpPr>
      <xdr:spPr bwMode="auto">
        <a:xfrm>
          <a:off x="3556000" y="283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152862</xdr:rowOff>
    </xdr:from>
    <xdr:ext cx="762000" cy="259045"/>
    <xdr:sp macro="" textlink="">
      <xdr:nvSpPr>
        <xdr:cNvPr id="75" name="テキスト ボックス 74"/>
        <xdr:cNvSpPr txBox="1"/>
      </xdr:nvSpPr>
      <xdr:spPr>
        <a:xfrm>
          <a:off x="3225800" y="260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56796</xdr:rowOff>
    </xdr:from>
    <xdr:to>
      <xdr:col>15</xdr:col>
      <xdr:colOff>101600</xdr:colOff>
      <xdr:row>16</xdr:row>
      <xdr:rowOff>158396</xdr:rowOff>
    </xdr:to>
    <xdr:sp macro="" textlink="">
      <xdr:nvSpPr>
        <xdr:cNvPr id="76" name="楕円 75"/>
        <xdr:cNvSpPr/>
      </xdr:nvSpPr>
      <xdr:spPr bwMode="auto">
        <a:xfrm>
          <a:off x="2857500" y="2847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168573</xdr:rowOff>
    </xdr:from>
    <xdr:ext cx="762000" cy="259045"/>
    <xdr:sp macro="" textlink="">
      <xdr:nvSpPr>
        <xdr:cNvPr id="77" name="テキスト ボックス 76"/>
        <xdr:cNvSpPr txBox="1"/>
      </xdr:nvSpPr>
      <xdr:spPr>
        <a:xfrm>
          <a:off x="2527300" y="261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61109</xdr:rowOff>
    </xdr:from>
    <xdr:to>
      <xdr:col>29</xdr:col>
      <xdr:colOff>127000</xdr:colOff>
      <xdr:row>35</xdr:row>
      <xdr:rowOff>80421</xdr:rowOff>
    </xdr:to>
    <xdr:cxnSp macro="">
      <xdr:nvCxnSpPr>
        <xdr:cNvPr id="108" name="直線コネクタ 107"/>
        <xdr:cNvCxnSpPr/>
      </xdr:nvCxnSpPr>
      <xdr:spPr bwMode="auto">
        <a:xfrm flipV="1">
          <a:off x="5003800" y="6671459"/>
          <a:ext cx="647700" cy="1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62037</xdr:rowOff>
    </xdr:from>
    <xdr:to>
      <xdr:col>26</xdr:col>
      <xdr:colOff>50800</xdr:colOff>
      <xdr:row>35</xdr:row>
      <xdr:rowOff>80421</xdr:rowOff>
    </xdr:to>
    <xdr:cxnSp macro="">
      <xdr:nvCxnSpPr>
        <xdr:cNvPr id="111" name="直線コネクタ 110"/>
        <xdr:cNvCxnSpPr/>
      </xdr:nvCxnSpPr>
      <xdr:spPr bwMode="auto">
        <a:xfrm>
          <a:off x="4305300" y="6672387"/>
          <a:ext cx="6985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62037</xdr:rowOff>
    </xdr:from>
    <xdr:to>
      <xdr:col>22</xdr:col>
      <xdr:colOff>114300</xdr:colOff>
      <xdr:row>35</xdr:row>
      <xdr:rowOff>115383</xdr:rowOff>
    </xdr:to>
    <xdr:cxnSp macro="">
      <xdr:nvCxnSpPr>
        <xdr:cNvPr id="114" name="直線コネクタ 113"/>
        <xdr:cNvCxnSpPr/>
      </xdr:nvCxnSpPr>
      <xdr:spPr bwMode="auto">
        <a:xfrm flipV="1">
          <a:off x="3606800" y="6672387"/>
          <a:ext cx="698500" cy="5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105681</xdr:rowOff>
    </xdr:from>
    <xdr:to>
      <xdr:col>18</xdr:col>
      <xdr:colOff>177800</xdr:colOff>
      <xdr:row>35</xdr:row>
      <xdr:rowOff>115383</xdr:rowOff>
    </xdr:to>
    <xdr:cxnSp macro="">
      <xdr:nvCxnSpPr>
        <xdr:cNvPr id="117" name="直線コネクタ 116"/>
        <xdr:cNvCxnSpPr/>
      </xdr:nvCxnSpPr>
      <xdr:spPr bwMode="auto">
        <a:xfrm>
          <a:off x="2908300" y="6716031"/>
          <a:ext cx="698500" cy="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10309</xdr:rowOff>
    </xdr:from>
    <xdr:to>
      <xdr:col>29</xdr:col>
      <xdr:colOff>177800</xdr:colOff>
      <xdr:row>35</xdr:row>
      <xdr:rowOff>111909</xdr:rowOff>
    </xdr:to>
    <xdr:sp macro="" textlink="">
      <xdr:nvSpPr>
        <xdr:cNvPr id="127" name="楕円 126"/>
        <xdr:cNvSpPr/>
      </xdr:nvSpPr>
      <xdr:spPr bwMode="auto">
        <a:xfrm>
          <a:off x="5600700" y="662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198286</xdr:rowOff>
    </xdr:from>
    <xdr:ext cx="762000" cy="259045"/>
    <xdr:sp macro="" textlink="">
      <xdr:nvSpPr>
        <xdr:cNvPr id="128" name="人口1人当たり決算額の推移該当値テキスト445"/>
        <xdr:cNvSpPr txBox="1"/>
      </xdr:nvSpPr>
      <xdr:spPr>
        <a:xfrm>
          <a:off x="5740400" y="646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29621</xdr:rowOff>
    </xdr:from>
    <xdr:to>
      <xdr:col>26</xdr:col>
      <xdr:colOff>101600</xdr:colOff>
      <xdr:row>35</xdr:row>
      <xdr:rowOff>131221</xdr:rowOff>
    </xdr:to>
    <xdr:sp macro="" textlink="">
      <xdr:nvSpPr>
        <xdr:cNvPr id="129" name="楕円 128"/>
        <xdr:cNvSpPr/>
      </xdr:nvSpPr>
      <xdr:spPr bwMode="auto">
        <a:xfrm>
          <a:off x="4953000" y="663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141397</xdr:rowOff>
    </xdr:from>
    <xdr:ext cx="736600" cy="259045"/>
    <xdr:sp macro="" textlink="">
      <xdr:nvSpPr>
        <xdr:cNvPr id="130" name="テキスト ボックス 129"/>
        <xdr:cNvSpPr txBox="1"/>
      </xdr:nvSpPr>
      <xdr:spPr>
        <a:xfrm>
          <a:off x="4622800" y="6408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11237</xdr:rowOff>
    </xdr:from>
    <xdr:to>
      <xdr:col>22</xdr:col>
      <xdr:colOff>165100</xdr:colOff>
      <xdr:row>35</xdr:row>
      <xdr:rowOff>112837</xdr:rowOff>
    </xdr:to>
    <xdr:sp macro="" textlink="">
      <xdr:nvSpPr>
        <xdr:cNvPr id="131" name="楕円 130"/>
        <xdr:cNvSpPr/>
      </xdr:nvSpPr>
      <xdr:spPr bwMode="auto">
        <a:xfrm>
          <a:off x="4254500" y="662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123014</xdr:rowOff>
    </xdr:from>
    <xdr:ext cx="762000" cy="259045"/>
    <xdr:sp macro="" textlink="">
      <xdr:nvSpPr>
        <xdr:cNvPr id="132" name="テキスト ボックス 131"/>
        <xdr:cNvSpPr txBox="1"/>
      </xdr:nvSpPr>
      <xdr:spPr>
        <a:xfrm>
          <a:off x="3924300" y="63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64583</xdr:rowOff>
    </xdr:from>
    <xdr:to>
      <xdr:col>19</xdr:col>
      <xdr:colOff>38100</xdr:colOff>
      <xdr:row>35</xdr:row>
      <xdr:rowOff>166183</xdr:rowOff>
    </xdr:to>
    <xdr:sp macro="" textlink="">
      <xdr:nvSpPr>
        <xdr:cNvPr id="133" name="楕円 132"/>
        <xdr:cNvSpPr/>
      </xdr:nvSpPr>
      <xdr:spPr bwMode="auto">
        <a:xfrm>
          <a:off x="3556000" y="667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176360</xdr:rowOff>
    </xdr:from>
    <xdr:ext cx="762000" cy="259045"/>
    <xdr:sp macro="" textlink="">
      <xdr:nvSpPr>
        <xdr:cNvPr id="134" name="テキスト ボックス 133"/>
        <xdr:cNvSpPr txBox="1"/>
      </xdr:nvSpPr>
      <xdr:spPr>
        <a:xfrm>
          <a:off x="3225800" y="644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54881</xdr:rowOff>
    </xdr:from>
    <xdr:to>
      <xdr:col>15</xdr:col>
      <xdr:colOff>101600</xdr:colOff>
      <xdr:row>35</xdr:row>
      <xdr:rowOff>156481</xdr:rowOff>
    </xdr:to>
    <xdr:sp macro="" textlink="">
      <xdr:nvSpPr>
        <xdr:cNvPr id="135" name="楕円 134"/>
        <xdr:cNvSpPr/>
      </xdr:nvSpPr>
      <xdr:spPr bwMode="auto">
        <a:xfrm>
          <a:off x="2857500" y="666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166658</xdr:rowOff>
    </xdr:from>
    <xdr:ext cx="762000" cy="259045"/>
    <xdr:sp macro="" textlink="">
      <xdr:nvSpPr>
        <xdr:cNvPr id="136" name="テキスト ボックス 135"/>
        <xdr:cNvSpPr txBox="1"/>
      </xdr:nvSpPr>
      <xdr:spPr>
        <a:xfrm>
          <a:off x="2527300" y="643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
1,876
238.13
3,569,200
3,418,682
149,268
1,929,047
3,514,000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142043</xdr:rowOff>
    </xdr:from>
    <xdr:to>
      <xdr:col>24</xdr:col>
      <xdr:colOff>63500</xdr:colOff>
      <xdr:row>35</xdr:row>
      <xdr:rowOff>154258</xdr:rowOff>
    </xdr:to>
    <xdr:cxnSp macro="">
      <xdr:nvCxnSpPr>
        <xdr:cNvPr id="60" name="直線コネクタ 59"/>
        <xdr:cNvCxnSpPr/>
      </xdr:nvCxnSpPr>
      <xdr:spPr>
        <a:xfrm flipV="1">
          <a:off x="3797300" y="6142793"/>
          <a:ext cx="8382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154258</xdr:rowOff>
    </xdr:from>
    <xdr:to>
      <xdr:col>19</xdr:col>
      <xdr:colOff>177800</xdr:colOff>
      <xdr:row>36</xdr:row>
      <xdr:rowOff>23156</xdr:rowOff>
    </xdr:to>
    <xdr:cxnSp macro="">
      <xdr:nvCxnSpPr>
        <xdr:cNvPr id="63" name="直線コネクタ 62"/>
        <xdr:cNvCxnSpPr/>
      </xdr:nvCxnSpPr>
      <xdr:spPr>
        <a:xfrm flipV="1">
          <a:off x="2908300" y="6155008"/>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23156</xdr:rowOff>
    </xdr:from>
    <xdr:to>
      <xdr:col>15</xdr:col>
      <xdr:colOff>50800</xdr:colOff>
      <xdr:row>36</xdr:row>
      <xdr:rowOff>40556</xdr:rowOff>
    </xdr:to>
    <xdr:cxnSp macro="">
      <xdr:nvCxnSpPr>
        <xdr:cNvPr id="66" name="直線コネクタ 65"/>
        <xdr:cNvCxnSpPr/>
      </xdr:nvCxnSpPr>
      <xdr:spPr>
        <a:xfrm flipV="1">
          <a:off x="2019300" y="6195356"/>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33435</xdr:rowOff>
    </xdr:from>
    <xdr:to>
      <xdr:col>10</xdr:col>
      <xdr:colOff>114300</xdr:colOff>
      <xdr:row>36</xdr:row>
      <xdr:rowOff>40556</xdr:rowOff>
    </xdr:to>
    <xdr:cxnSp macro="">
      <xdr:nvCxnSpPr>
        <xdr:cNvPr id="69" name="直線コネクタ 68"/>
        <xdr:cNvCxnSpPr/>
      </xdr:nvCxnSpPr>
      <xdr:spPr>
        <a:xfrm>
          <a:off x="1130300" y="6205635"/>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91243</xdr:rowOff>
    </xdr:from>
    <xdr:to>
      <xdr:col>24</xdr:col>
      <xdr:colOff>114300</xdr:colOff>
      <xdr:row>36</xdr:row>
      <xdr:rowOff>21393</xdr:rowOff>
    </xdr:to>
    <xdr:sp macro="" textlink="">
      <xdr:nvSpPr>
        <xdr:cNvPr id="79" name="楕円 78"/>
        <xdr:cNvSpPr/>
      </xdr:nvSpPr>
      <xdr:spPr>
        <a:xfrm>
          <a:off x="4584700" y="60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114120</xdr:rowOff>
    </xdr:from>
    <xdr:ext cx="599010" cy="259045"/>
    <xdr:sp macro="" textlink="">
      <xdr:nvSpPr>
        <xdr:cNvPr id="80" name="人件費該当値テキスト"/>
        <xdr:cNvSpPr txBox="1"/>
      </xdr:nvSpPr>
      <xdr:spPr>
        <a:xfrm>
          <a:off x="4686300" y="594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103458</xdr:rowOff>
    </xdr:from>
    <xdr:to>
      <xdr:col>20</xdr:col>
      <xdr:colOff>38100</xdr:colOff>
      <xdr:row>36</xdr:row>
      <xdr:rowOff>33608</xdr:rowOff>
    </xdr:to>
    <xdr:sp macro="" textlink="">
      <xdr:nvSpPr>
        <xdr:cNvPr id="81" name="楕円 80"/>
        <xdr:cNvSpPr/>
      </xdr:nvSpPr>
      <xdr:spPr>
        <a:xfrm>
          <a:off x="3746500" y="61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50135</xdr:rowOff>
    </xdr:from>
    <xdr:ext cx="599010" cy="259045"/>
    <xdr:sp macro="" textlink="">
      <xdr:nvSpPr>
        <xdr:cNvPr id="82" name="テキスト ボックス 81"/>
        <xdr:cNvSpPr txBox="1"/>
      </xdr:nvSpPr>
      <xdr:spPr>
        <a:xfrm>
          <a:off x="3497795" y="587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143806</xdr:rowOff>
    </xdr:from>
    <xdr:to>
      <xdr:col>15</xdr:col>
      <xdr:colOff>101600</xdr:colOff>
      <xdr:row>36</xdr:row>
      <xdr:rowOff>73956</xdr:rowOff>
    </xdr:to>
    <xdr:sp macro="" textlink="">
      <xdr:nvSpPr>
        <xdr:cNvPr id="83" name="楕円 82"/>
        <xdr:cNvSpPr/>
      </xdr:nvSpPr>
      <xdr:spPr>
        <a:xfrm>
          <a:off x="2857500" y="61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90483</xdr:rowOff>
    </xdr:from>
    <xdr:ext cx="599010" cy="259045"/>
    <xdr:sp macro="" textlink="">
      <xdr:nvSpPr>
        <xdr:cNvPr id="84" name="テキスト ボックス 83"/>
        <xdr:cNvSpPr txBox="1"/>
      </xdr:nvSpPr>
      <xdr:spPr>
        <a:xfrm>
          <a:off x="2608795" y="59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161206</xdr:rowOff>
    </xdr:from>
    <xdr:to>
      <xdr:col>10</xdr:col>
      <xdr:colOff>165100</xdr:colOff>
      <xdr:row>36</xdr:row>
      <xdr:rowOff>91356</xdr:rowOff>
    </xdr:to>
    <xdr:sp macro="" textlink="">
      <xdr:nvSpPr>
        <xdr:cNvPr id="85" name="楕円 84"/>
        <xdr:cNvSpPr/>
      </xdr:nvSpPr>
      <xdr:spPr>
        <a:xfrm>
          <a:off x="1968500" y="61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107883</xdr:rowOff>
    </xdr:from>
    <xdr:ext cx="599010" cy="259045"/>
    <xdr:sp macro="" textlink="">
      <xdr:nvSpPr>
        <xdr:cNvPr id="86" name="テキスト ボックス 85"/>
        <xdr:cNvSpPr txBox="1"/>
      </xdr:nvSpPr>
      <xdr:spPr>
        <a:xfrm>
          <a:off x="1719795" y="593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154085</xdr:rowOff>
    </xdr:from>
    <xdr:to>
      <xdr:col>6</xdr:col>
      <xdr:colOff>38100</xdr:colOff>
      <xdr:row>36</xdr:row>
      <xdr:rowOff>84235</xdr:rowOff>
    </xdr:to>
    <xdr:sp macro="" textlink="">
      <xdr:nvSpPr>
        <xdr:cNvPr id="87" name="楕円 86"/>
        <xdr:cNvSpPr/>
      </xdr:nvSpPr>
      <xdr:spPr>
        <a:xfrm>
          <a:off x="1079500" y="61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100762</xdr:rowOff>
    </xdr:from>
    <xdr:ext cx="599010" cy="259045"/>
    <xdr:sp macro="" textlink="">
      <xdr:nvSpPr>
        <xdr:cNvPr id="88" name="テキスト ボックス 87"/>
        <xdr:cNvSpPr txBox="1"/>
      </xdr:nvSpPr>
      <xdr:spPr>
        <a:xfrm>
          <a:off x="830795" y="593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148753</xdr:rowOff>
    </xdr:from>
    <xdr:to>
      <xdr:col>24</xdr:col>
      <xdr:colOff>63500</xdr:colOff>
      <xdr:row>57</xdr:row>
      <xdr:rowOff>19540</xdr:rowOff>
    </xdr:to>
    <xdr:cxnSp macro="">
      <xdr:nvCxnSpPr>
        <xdr:cNvPr id="119" name="直線コネクタ 118"/>
        <xdr:cNvCxnSpPr/>
      </xdr:nvCxnSpPr>
      <xdr:spPr>
        <a:xfrm flipV="1">
          <a:off x="3797300" y="9749953"/>
          <a:ext cx="838200" cy="4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19540</xdr:rowOff>
    </xdr:from>
    <xdr:to>
      <xdr:col>19</xdr:col>
      <xdr:colOff>177800</xdr:colOff>
      <xdr:row>57</xdr:row>
      <xdr:rowOff>69080</xdr:rowOff>
    </xdr:to>
    <xdr:cxnSp macro="">
      <xdr:nvCxnSpPr>
        <xdr:cNvPr id="122" name="直線コネクタ 121"/>
        <xdr:cNvCxnSpPr/>
      </xdr:nvCxnSpPr>
      <xdr:spPr>
        <a:xfrm flipV="1">
          <a:off x="2908300" y="9792190"/>
          <a:ext cx="889000" cy="4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30096</xdr:rowOff>
    </xdr:from>
    <xdr:to>
      <xdr:col>15</xdr:col>
      <xdr:colOff>50800</xdr:colOff>
      <xdr:row>57</xdr:row>
      <xdr:rowOff>69080</xdr:rowOff>
    </xdr:to>
    <xdr:cxnSp macro="">
      <xdr:nvCxnSpPr>
        <xdr:cNvPr id="125" name="直線コネクタ 124"/>
        <xdr:cNvCxnSpPr/>
      </xdr:nvCxnSpPr>
      <xdr:spPr>
        <a:xfrm>
          <a:off x="2019300" y="9802746"/>
          <a:ext cx="8890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21070</xdr:rowOff>
    </xdr:from>
    <xdr:to>
      <xdr:col>10</xdr:col>
      <xdr:colOff>114300</xdr:colOff>
      <xdr:row>57</xdr:row>
      <xdr:rowOff>30096</xdr:rowOff>
    </xdr:to>
    <xdr:cxnSp macro="">
      <xdr:nvCxnSpPr>
        <xdr:cNvPr id="128" name="直線コネクタ 127"/>
        <xdr:cNvCxnSpPr/>
      </xdr:nvCxnSpPr>
      <xdr:spPr>
        <a:xfrm>
          <a:off x="1130300" y="9793720"/>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97953</xdr:rowOff>
    </xdr:from>
    <xdr:to>
      <xdr:col>24</xdr:col>
      <xdr:colOff>114300</xdr:colOff>
      <xdr:row>57</xdr:row>
      <xdr:rowOff>28103</xdr:rowOff>
    </xdr:to>
    <xdr:sp macro="" textlink="">
      <xdr:nvSpPr>
        <xdr:cNvPr id="138" name="楕円 137"/>
        <xdr:cNvSpPr/>
      </xdr:nvSpPr>
      <xdr:spPr>
        <a:xfrm>
          <a:off x="4584700" y="96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120830</xdr:rowOff>
    </xdr:from>
    <xdr:ext cx="599010" cy="259045"/>
    <xdr:sp macro="" textlink="">
      <xdr:nvSpPr>
        <xdr:cNvPr id="139" name="物件費該当値テキスト"/>
        <xdr:cNvSpPr txBox="1"/>
      </xdr:nvSpPr>
      <xdr:spPr>
        <a:xfrm>
          <a:off x="4686300" y="95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140190</xdr:rowOff>
    </xdr:from>
    <xdr:to>
      <xdr:col>20</xdr:col>
      <xdr:colOff>38100</xdr:colOff>
      <xdr:row>57</xdr:row>
      <xdr:rowOff>70340</xdr:rowOff>
    </xdr:to>
    <xdr:sp macro="" textlink="">
      <xdr:nvSpPr>
        <xdr:cNvPr id="140" name="楕円 139"/>
        <xdr:cNvSpPr/>
      </xdr:nvSpPr>
      <xdr:spPr>
        <a:xfrm>
          <a:off x="3746500" y="97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86867</xdr:rowOff>
    </xdr:from>
    <xdr:ext cx="599010" cy="259045"/>
    <xdr:sp macro="" textlink="">
      <xdr:nvSpPr>
        <xdr:cNvPr id="141" name="テキスト ボックス 140"/>
        <xdr:cNvSpPr txBox="1"/>
      </xdr:nvSpPr>
      <xdr:spPr>
        <a:xfrm>
          <a:off x="3497795" y="951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18280</xdr:rowOff>
    </xdr:from>
    <xdr:to>
      <xdr:col>15</xdr:col>
      <xdr:colOff>101600</xdr:colOff>
      <xdr:row>57</xdr:row>
      <xdr:rowOff>119880</xdr:rowOff>
    </xdr:to>
    <xdr:sp macro="" textlink="">
      <xdr:nvSpPr>
        <xdr:cNvPr id="142" name="楕円 141"/>
        <xdr:cNvSpPr/>
      </xdr:nvSpPr>
      <xdr:spPr>
        <a:xfrm>
          <a:off x="2857500" y="9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136407</xdr:rowOff>
    </xdr:from>
    <xdr:ext cx="599010" cy="259045"/>
    <xdr:sp macro="" textlink="">
      <xdr:nvSpPr>
        <xdr:cNvPr id="143" name="テキスト ボックス 142"/>
        <xdr:cNvSpPr txBox="1"/>
      </xdr:nvSpPr>
      <xdr:spPr>
        <a:xfrm>
          <a:off x="2608795" y="956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150746</xdr:rowOff>
    </xdr:from>
    <xdr:to>
      <xdr:col>10</xdr:col>
      <xdr:colOff>165100</xdr:colOff>
      <xdr:row>57</xdr:row>
      <xdr:rowOff>80896</xdr:rowOff>
    </xdr:to>
    <xdr:sp macro="" textlink="">
      <xdr:nvSpPr>
        <xdr:cNvPr id="144" name="楕円 143"/>
        <xdr:cNvSpPr/>
      </xdr:nvSpPr>
      <xdr:spPr>
        <a:xfrm>
          <a:off x="1968500" y="97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97423</xdr:rowOff>
    </xdr:from>
    <xdr:ext cx="599010" cy="259045"/>
    <xdr:sp macro="" textlink="">
      <xdr:nvSpPr>
        <xdr:cNvPr id="145" name="テキスト ボックス 144"/>
        <xdr:cNvSpPr txBox="1"/>
      </xdr:nvSpPr>
      <xdr:spPr>
        <a:xfrm>
          <a:off x="1719795" y="95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141720</xdr:rowOff>
    </xdr:from>
    <xdr:to>
      <xdr:col>6</xdr:col>
      <xdr:colOff>38100</xdr:colOff>
      <xdr:row>57</xdr:row>
      <xdr:rowOff>71870</xdr:rowOff>
    </xdr:to>
    <xdr:sp macro="" textlink="">
      <xdr:nvSpPr>
        <xdr:cNvPr id="146" name="楕円 145"/>
        <xdr:cNvSpPr/>
      </xdr:nvSpPr>
      <xdr:spPr>
        <a:xfrm>
          <a:off x="1079500" y="97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88397</xdr:rowOff>
    </xdr:from>
    <xdr:ext cx="599010" cy="259045"/>
    <xdr:sp macro="" textlink="">
      <xdr:nvSpPr>
        <xdr:cNvPr id="147" name="テキスト ボックス 146"/>
        <xdr:cNvSpPr txBox="1"/>
      </xdr:nvSpPr>
      <xdr:spPr>
        <a:xfrm>
          <a:off x="830795" y="95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4620</xdr:rowOff>
    </xdr:from>
    <xdr:to>
      <xdr:col>24</xdr:col>
      <xdr:colOff>63500</xdr:colOff>
      <xdr:row>77</xdr:row>
      <xdr:rowOff>19735</xdr:rowOff>
    </xdr:to>
    <xdr:cxnSp macro="">
      <xdr:nvCxnSpPr>
        <xdr:cNvPr id="174" name="直線コネクタ 173"/>
        <xdr:cNvCxnSpPr/>
      </xdr:nvCxnSpPr>
      <xdr:spPr>
        <a:xfrm flipV="1">
          <a:off x="3797300" y="13206270"/>
          <a:ext cx="838200" cy="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19735</xdr:rowOff>
    </xdr:from>
    <xdr:to>
      <xdr:col>19</xdr:col>
      <xdr:colOff>177800</xdr:colOff>
      <xdr:row>77</xdr:row>
      <xdr:rowOff>117156</xdr:rowOff>
    </xdr:to>
    <xdr:cxnSp macro="">
      <xdr:nvCxnSpPr>
        <xdr:cNvPr id="177" name="直線コネクタ 176"/>
        <xdr:cNvCxnSpPr/>
      </xdr:nvCxnSpPr>
      <xdr:spPr>
        <a:xfrm flipV="1">
          <a:off x="2908300" y="13221385"/>
          <a:ext cx="889000" cy="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53884</xdr:rowOff>
    </xdr:from>
    <xdr:to>
      <xdr:col>15</xdr:col>
      <xdr:colOff>50800</xdr:colOff>
      <xdr:row>77</xdr:row>
      <xdr:rowOff>117156</xdr:rowOff>
    </xdr:to>
    <xdr:cxnSp macro="">
      <xdr:nvCxnSpPr>
        <xdr:cNvPr id="180" name="直線コネクタ 179"/>
        <xdr:cNvCxnSpPr/>
      </xdr:nvCxnSpPr>
      <xdr:spPr>
        <a:xfrm>
          <a:off x="2019300" y="13255534"/>
          <a:ext cx="889000" cy="6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37178</xdr:rowOff>
    </xdr:from>
    <xdr:to>
      <xdr:col>10</xdr:col>
      <xdr:colOff>114300</xdr:colOff>
      <xdr:row>77</xdr:row>
      <xdr:rowOff>53884</xdr:rowOff>
    </xdr:to>
    <xdr:cxnSp macro="">
      <xdr:nvCxnSpPr>
        <xdr:cNvPr id="183" name="直線コネクタ 182"/>
        <xdr:cNvCxnSpPr/>
      </xdr:nvCxnSpPr>
      <xdr:spPr>
        <a:xfrm>
          <a:off x="1130300" y="13238828"/>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125270</xdr:rowOff>
    </xdr:from>
    <xdr:to>
      <xdr:col>24</xdr:col>
      <xdr:colOff>114300</xdr:colOff>
      <xdr:row>77</xdr:row>
      <xdr:rowOff>55420</xdr:rowOff>
    </xdr:to>
    <xdr:sp macro="" textlink="">
      <xdr:nvSpPr>
        <xdr:cNvPr id="193" name="楕円 192"/>
        <xdr:cNvSpPr/>
      </xdr:nvSpPr>
      <xdr:spPr>
        <a:xfrm>
          <a:off x="4584700" y="131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148147</xdr:rowOff>
    </xdr:from>
    <xdr:ext cx="534377" cy="259045"/>
    <xdr:sp macro="" textlink="">
      <xdr:nvSpPr>
        <xdr:cNvPr id="194" name="維持補修費該当値テキスト"/>
        <xdr:cNvSpPr txBox="1"/>
      </xdr:nvSpPr>
      <xdr:spPr>
        <a:xfrm>
          <a:off x="4686300" y="130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140385</xdr:rowOff>
    </xdr:from>
    <xdr:to>
      <xdr:col>20</xdr:col>
      <xdr:colOff>38100</xdr:colOff>
      <xdr:row>77</xdr:row>
      <xdr:rowOff>70535</xdr:rowOff>
    </xdr:to>
    <xdr:sp macro="" textlink="">
      <xdr:nvSpPr>
        <xdr:cNvPr id="195" name="楕円 194"/>
        <xdr:cNvSpPr/>
      </xdr:nvSpPr>
      <xdr:spPr>
        <a:xfrm>
          <a:off x="3746500" y="131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87062</xdr:rowOff>
    </xdr:from>
    <xdr:ext cx="534377" cy="259045"/>
    <xdr:sp macro="" textlink="">
      <xdr:nvSpPr>
        <xdr:cNvPr id="196" name="テキスト ボックス 195"/>
        <xdr:cNvSpPr txBox="1"/>
      </xdr:nvSpPr>
      <xdr:spPr>
        <a:xfrm>
          <a:off x="3530111" y="1294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66356</xdr:rowOff>
    </xdr:from>
    <xdr:to>
      <xdr:col>15</xdr:col>
      <xdr:colOff>101600</xdr:colOff>
      <xdr:row>77</xdr:row>
      <xdr:rowOff>167956</xdr:rowOff>
    </xdr:to>
    <xdr:sp macro="" textlink="">
      <xdr:nvSpPr>
        <xdr:cNvPr id="197" name="楕円 196"/>
        <xdr:cNvSpPr/>
      </xdr:nvSpPr>
      <xdr:spPr>
        <a:xfrm>
          <a:off x="2857500" y="132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13033</xdr:rowOff>
    </xdr:from>
    <xdr:ext cx="534377" cy="259045"/>
    <xdr:sp macro="" textlink="">
      <xdr:nvSpPr>
        <xdr:cNvPr id="198" name="テキスト ボックス 197"/>
        <xdr:cNvSpPr txBox="1"/>
      </xdr:nvSpPr>
      <xdr:spPr>
        <a:xfrm>
          <a:off x="2641111" y="130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3084</xdr:rowOff>
    </xdr:from>
    <xdr:to>
      <xdr:col>10</xdr:col>
      <xdr:colOff>165100</xdr:colOff>
      <xdr:row>77</xdr:row>
      <xdr:rowOff>104684</xdr:rowOff>
    </xdr:to>
    <xdr:sp macro="" textlink="">
      <xdr:nvSpPr>
        <xdr:cNvPr id="199" name="楕円 198"/>
        <xdr:cNvSpPr/>
      </xdr:nvSpPr>
      <xdr:spPr>
        <a:xfrm>
          <a:off x="1968500" y="1320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121211</xdr:rowOff>
    </xdr:from>
    <xdr:ext cx="534377" cy="259045"/>
    <xdr:sp macro="" textlink="">
      <xdr:nvSpPr>
        <xdr:cNvPr id="200" name="テキスト ボックス 199"/>
        <xdr:cNvSpPr txBox="1"/>
      </xdr:nvSpPr>
      <xdr:spPr>
        <a:xfrm>
          <a:off x="1752111" y="129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157828</xdr:rowOff>
    </xdr:from>
    <xdr:to>
      <xdr:col>6</xdr:col>
      <xdr:colOff>38100</xdr:colOff>
      <xdr:row>77</xdr:row>
      <xdr:rowOff>87978</xdr:rowOff>
    </xdr:to>
    <xdr:sp macro="" textlink="">
      <xdr:nvSpPr>
        <xdr:cNvPr id="201" name="楕円 200"/>
        <xdr:cNvSpPr/>
      </xdr:nvSpPr>
      <xdr:spPr>
        <a:xfrm>
          <a:off x="1079500" y="131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104505</xdr:rowOff>
    </xdr:from>
    <xdr:ext cx="534377" cy="259045"/>
    <xdr:sp macro="" textlink="">
      <xdr:nvSpPr>
        <xdr:cNvPr id="202" name="テキスト ボックス 201"/>
        <xdr:cNvSpPr txBox="1"/>
      </xdr:nvSpPr>
      <xdr:spPr>
        <a:xfrm>
          <a:off x="863111" y="129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133581</xdr:rowOff>
    </xdr:from>
    <xdr:to>
      <xdr:col>24</xdr:col>
      <xdr:colOff>63500</xdr:colOff>
      <xdr:row>96</xdr:row>
      <xdr:rowOff>157531</xdr:rowOff>
    </xdr:to>
    <xdr:cxnSp macro="">
      <xdr:nvCxnSpPr>
        <xdr:cNvPr id="231" name="直線コネクタ 230"/>
        <xdr:cNvCxnSpPr/>
      </xdr:nvCxnSpPr>
      <xdr:spPr>
        <a:xfrm flipV="1">
          <a:off x="3797300" y="16421331"/>
          <a:ext cx="838200" cy="1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157531</xdr:rowOff>
    </xdr:from>
    <xdr:to>
      <xdr:col>19</xdr:col>
      <xdr:colOff>177800</xdr:colOff>
      <xdr:row>97</xdr:row>
      <xdr:rowOff>12667</xdr:rowOff>
    </xdr:to>
    <xdr:cxnSp macro="">
      <xdr:nvCxnSpPr>
        <xdr:cNvPr id="234" name="直線コネクタ 233"/>
        <xdr:cNvCxnSpPr/>
      </xdr:nvCxnSpPr>
      <xdr:spPr>
        <a:xfrm flipV="1">
          <a:off x="2908300" y="16616731"/>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12667</xdr:rowOff>
    </xdr:from>
    <xdr:to>
      <xdr:col>15</xdr:col>
      <xdr:colOff>50800</xdr:colOff>
      <xdr:row>97</xdr:row>
      <xdr:rowOff>26924</xdr:rowOff>
    </xdr:to>
    <xdr:cxnSp macro="">
      <xdr:nvCxnSpPr>
        <xdr:cNvPr id="237" name="直線コネクタ 236"/>
        <xdr:cNvCxnSpPr/>
      </xdr:nvCxnSpPr>
      <xdr:spPr>
        <a:xfrm flipV="1">
          <a:off x="2019300" y="16643317"/>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26924</xdr:rowOff>
    </xdr:from>
    <xdr:to>
      <xdr:col>10</xdr:col>
      <xdr:colOff>114300</xdr:colOff>
      <xdr:row>97</xdr:row>
      <xdr:rowOff>48778</xdr:rowOff>
    </xdr:to>
    <xdr:cxnSp macro="">
      <xdr:nvCxnSpPr>
        <xdr:cNvPr id="240" name="直線コネクタ 239"/>
        <xdr:cNvCxnSpPr/>
      </xdr:nvCxnSpPr>
      <xdr:spPr>
        <a:xfrm flipV="1">
          <a:off x="1130300" y="16657574"/>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82781</xdr:rowOff>
    </xdr:from>
    <xdr:to>
      <xdr:col>24</xdr:col>
      <xdr:colOff>114300</xdr:colOff>
      <xdr:row>96</xdr:row>
      <xdr:rowOff>12931</xdr:rowOff>
    </xdr:to>
    <xdr:sp macro="" textlink="">
      <xdr:nvSpPr>
        <xdr:cNvPr id="250" name="楕円 249"/>
        <xdr:cNvSpPr/>
      </xdr:nvSpPr>
      <xdr:spPr>
        <a:xfrm>
          <a:off x="4584700" y="163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61208</xdr:rowOff>
    </xdr:from>
    <xdr:ext cx="534377" cy="259045"/>
    <xdr:sp macro="" textlink="">
      <xdr:nvSpPr>
        <xdr:cNvPr id="251" name="扶助費該当値テキスト"/>
        <xdr:cNvSpPr txBox="1"/>
      </xdr:nvSpPr>
      <xdr:spPr>
        <a:xfrm>
          <a:off x="4686300" y="163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106731</xdr:rowOff>
    </xdr:from>
    <xdr:to>
      <xdr:col>20</xdr:col>
      <xdr:colOff>38100</xdr:colOff>
      <xdr:row>97</xdr:row>
      <xdr:rowOff>36881</xdr:rowOff>
    </xdr:to>
    <xdr:sp macro="" textlink="">
      <xdr:nvSpPr>
        <xdr:cNvPr id="252" name="楕円 251"/>
        <xdr:cNvSpPr/>
      </xdr:nvSpPr>
      <xdr:spPr>
        <a:xfrm>
          <a:off x="3746500" y="165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28008</xdr:rowOff>
    </xdr:from>
    <xdr:ext cx="534377" cy="259045"/>
    <xdr:sp macro="" textlink="">
      <xdr:nvSpPr>
        <xdr:cNvPr id="253" name="テキスト ボックス 252"/>
        <xdr:cNvSpPr txBox="1"/>
      </xdr:nvSpPr>
      <xdr:spPr>
        <a:xfrm>
          <a:off x="3530111" y="166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133317</xdr:rowOff>
    </xdr:from>
    <xdr:to>
      <xdr:col>15</xdr:col>
      <xdr:colOff>101600</xdr:colOff>
      <xdr:row>97</xdr:row>
      <xdr:rowOff>63467</xdr:rowOff>
    </xdr:to>
    <xdr:sp macro="" textlink="">
      <xdr:nvSpPr>
        <xdr:cNvPr id="254" name="楕円 253"/>
        <xdr:cNvSpPr/>
      </xdr:nvSpPr>
      <xdr:spPr>
        <a:xfrm>
          <a:off x="2857500" y="165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54594</xdr:rowOff>
    </xdr:from>
    <xdr:ext cx="534377" cy="259045"/>
    <xdr:sp macro="" textlink="">
      <xdr:nvSpPr>
        <xdr:cNvPr id="255" name="テキスト ボックス 254"/>
        <xdr:cNvSpPr txBox="1"/>
      </xdr:nvSpPr>
      <xdr:spPr>
        <a:xfrm>
          <a:off x="2641111" y="1668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147574</xdr:rowOff>
    </xdr:from>
    <xdr:to>
      <xdr:col>10</xdr:col>
      <xdr:colOff>165100</xdr:colOff>
      <xdr:row>97</xdr:row>
      <xdr:rowOff>77724</xdr:rowOff>
    </xdr:to>
    <xdr:sp macro="" textlink="">
      <xdr:nvSpPr>
        <xdr:cNvPr id="256" name="楕円 255"/>
        <xdr:cNvSpPr/>
      </xdr:nvSpPr>
      <xdr:spPr>
        <a:xfrm>
          <a:off x="1968500" y="166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68851</xdr:rowOff>
    </xdr:from>
    <xdr:ext cx="534377" cy="259045"/>
    <xdr:sp macro="" textlink="">
      <xdr:nvSpPr>
        <xdr:cNvPr id="257" name="テキスト ボックス 256"/>
        <xdr:cNvSpPr txBox="1"/>
      </xdr:nvSpPr>
      <xdr:spPr>
        <a:xfrm>
          <a:off x="1752111" y="166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169428</xdr:rowOff>
    </xdr:from>
    <xdr:to>
      <xdr:col>6</xdr:col>
      <xdr:colOff>38100</xdr:colOff>
      <xdr:row>97</xdr:row>
      <xdr:rowOff>99578</xdr:rowOff>
    </xdr:to>
    <xdr:sp macro="" textlink="">
      <xdr:nvSpPr>
        <xdr:cNvPr id="258" name="楕円 257"/>
        <xdr:cNvSpPr/>
      </xdr:nvSpPr>
      <xdr:spPr>
        <a:xfrm>
          <a:off x="1079500" y="166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90705</xdr:rowOff>
    </xdr:from>
    <xdr:ext cx="534377" cy="259045"/>
    <xdr:sp macro="" textlink="">
      <xdr:nvSpPr>
        <xdr:cNvPr id="259" name="テキスト ボックス 258"/>
        <xdr:cNvSpPr txBox="1"/>
      </xdr:nvSpPr>
      <xdr:spPr>
        <a:xfrm>
          <a:off x="863111" y="167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100383</xdr:rowOff>
    </xdr:from>
    <xdr:to>
      <xdr:col>55</xdr:col>
      <xdr:colOff>0</xdr:colOff>
      <xdr:row>36</xdr:row>
      <xdr:rowOff>89248</xdr:rowOff>
    </xdr:to>
    <xdr:cxnSp macro="">
      <xdr:nvCxnSpPr>
        <xdr:cNvPr id="288" name="直線コネクタ 287"/>
        <xdr:cNvCxnSpPr/>
      </xdr:nvCxnSpPr>
      <xdr:spPr>
        <a:xfrm>
          <a:off x="9639300" y="6101133"/>
          <a:ext cx="838200" cy="16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100383</xdr:rowOff>
    </xdr:from>
    <xdr:to>
      <xdr:col>50</xdr:col>
      <xdr:colOff>114300</xdr:colOff>
      <xdr:row>37</xdr:row>
      <xdr:rowOff>2605</xdr:rowOff>
    </xdr:to>
    <xdr:cxnSp macro="">
      <xdr:nvCxnSpPr>
        <xdr:cNvPr id="291" name="直線コネクタ 290"/>
        <xdr:cNvCxnSpPr/>
      </xdr:nvCxnSpPr>
      <xdr:spPr>
        <a:xfrm flipV="1">
          <a:off x="8750300" y="6101133"/>
          <a:ext cx="889000" cy="24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2605</xdr:rowOff>
    </xdr:from>
    <xdr:to>
      <xdr:col>45</xdr:col>
      <xdr:colOff>177800</xdr:colOff>
      <xdr:row>37</xdr:row>
      <xdr:rowOff>15342</xdr:rowOff>
    </xdr:to>
    <xdr:cxnSp macro="">
      <xdr:nvCxnSpPr>
        <xdr:cNvPr id="294" name="直線コネクタ 293"/>
        <xdr:cNvCxnSpPr/>
      </xdr:nvCxnSpPr>
      <xdr:spPr>
        <a:xfrm flipV="1">
          <a:off x="7861300" y="6346255"/>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15342</xdr:rowOff>
    </xdr:from>
    <xdr:to>
      <xdr:col>41</xdr:col>
      <xdr:colOff>50800</xdr:colOff>
      <xdr:row>37</xdr:row>
      <xdr:rowOff>33649</xdr:rowOff>
    </xdr:to>
    <xdr:cxnSp macro="">
      <xdr:nvCxnSpPr>
        <xdr:cNvPr id="297" name="直線コネクタ 296"/>
        <xdr:cNvCxnSpPr/>
      </xdr:nvCxnSpPr>
      <xdr:spPr>
        <a:xfrm flipV="1">
          <a:off x="6972300" y="6358992"/>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38448</xdr:rowOff>
    </xdr:from>
    <xdr:to>
      <xdr:col>55</xdr:col>
      <xdr:colOff>50800</xdr:colOff>
      <xdr:row>36</xdr:row>
      <xdr:rowOff>140048</xdr:rowOff>
    </xdr:to>
    <xdr:sp macro="" textlink="">
      <xdr:nvSpPr>
        <xdr:cNvPr id="307" name="楕円 306"/>
        <xdr:cNvSpPr/>
      </xdr:nvSpPr>
      <xdr:spPr>
        <a:xfrm>
          <a:off x="10426700" y="62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61325</xdr:rowOff>
    </xdr:from>
    <xdr:ext cx="599010" cy="259045"/>
    <xdr:sp macro="" textlink="">
      <xdr:nvSpPr>
        <xdr:cNvPr id="308" name="補助費等該当値テキスト"/>
        <xdr:cNvSpPr txBox="1"/>
      </xdr:nvSpPr>
      <xdr:spPr>
        <a:xfrm>
          <a:off x="10528300" y="606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49583</xdr:rowOff>
    </xdr:from>
    <xdr:to>
      <xdr:col>50</xdr:col>
      <xdr:colOff>165100</xdr:colOff>
      <xdr:row>35</xdr:row>
      <xdr:rowOff>151183</xdr:rowOff>
    </xdr:to>
    <xdr:sp macro="" textlink="">
      <xdr:nvSpPr>
        <xdr:cNvPr id="309" name="楕円 308"/>
        <xdr:cNvSpPr/>
      </xdr:nvSpPr>
      <xdr:spPr>
        <a:xfrm>
          <a:off x="9588500" y="60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142310</xdr:rowOff>
    </xdr:from>
    <xdr:ext cx="599010" cy="259045"/>
    <xdr:sp macro="" textlink="">
      <xdr:nvSpPr>
        <xdr:cNvPr id="310" name="テキスト ボックス 309"/>
        <xdr:cNvSpPr txBox="1"/>
      </xdr:nvSpPr>
      <xdr:spPr>
        <a:xfrm>
          <a:off x="9339795" y="614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123255</xdr:rowOff>
    </xdr:from>
    <xdr:to>
      <xdr:col>46</xdr:col>
      <xdr:colOff>38100</xdr:colOff>
      <xdr:row>37</xdr:row>
      <xdr:rowOff>53405</xdr:rowOff>
    </xdr:to>
    <xdr:sp macro="" textlink="">
      <xdr:nvSpPr>
        <xdr:cNvPr id="311" name="楕円 310"/>
        <xdr:cNvSpPr/>
      </xdr:nvSpPr>
      <xdr:spPr>
        <a:xfrm>
          <a:off x="8699500" y="62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69932</xdr:rowOff>
    </xdr:from>
    <xdr:ext cx="599010" cy="259045"/>
    <xdr:sp macro="" textlink="">
      <xdr:nvSpPr>
        <xdr:cNvPr id="312" name="テキスト ボックス 311"/>
        <xdr:cNvSpPr txBox="1"/>
      </xdr:nvSpPr>
      <xdr:spPr>
        <a:xfrm>
          <a:off x="8450795" y="607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135992</xdr:rowOff>
    </xdr:from>
    <xdr:to>
      <xdr:col>41</xdr:col>
      <xdr:colOff>101600</xdr:colOff>
      <xdr:row>37</xdr:row>
      <xdr:rowOff>66142</xdr:rowOff>
    </xdr:to>
    <xdr:sp macro="" textlink="">
      <xdr:nvSpPr>
        <xdr:cNvPr id="313" name="楕円 312"/>
        <xdr:cNvSpPr/>
      </xdr:nvSpPr>
      <xdr:spPr>
        <a:xfrm>
          <a:off x="7810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82669</xdr:rowOff>
    </xdr:from>
    <xdr:ext cx="599010" cy="259045"/>
    <xdr:sp macro="" textlink="">
      <xdr:nvSpPr>
        <xdr:cNvPr id="314" name="テキスト ボックス 313"/>
        <xdr:cNvSpPr txBox="1"/>
      </xdr:nvSpPr>
      <xdr:spPr>
        <a:xfrm>
          <a:off x="7561795" y="608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154299</xdr:rowOff>
    </xdr:from>
    <xdr:to>
      <xdr:col>36</xdr:col>
      <xdr:colOff>165100</xdr:colOff>
      <xdr:row>37</xdr:row>
      <xdr:rowOff>84449</xdr:rowOff>
    </xdr:to>
    <xdr:sp macro="" textlink="">
      <xdr:nvSpPr>
        <xdr:cNvPr id="315" name="楕円 314"/>
        <xdr:cNvSpPr/>
      </xdr:nvSpPr>
      <xdr:spPr>
        <a:xfrm>
          <a:off x="6921500" y="63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75576</xdr:rowOff>
    </xdr:from>
    <xdr:ext cx="599010" cy="259045"/>
    <xdr:sp macro="" textlink="">
      <xdr:nvSpPr>
        <xdr:cNvPr id="316" name="テキスト ボックス 315"/>
        <xdr:cNvSpPr txBox="1"/>
      </xdr:nvSpPr>
      <xdr:spPr>
        <a:xfrm>
          <a:off x="6672795" y="641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56835</xdr:rowOff>
    </xdr:from>
    <xdr:to>
      <xdr:col>55</xdr:col>
      <xdr:colOff>0</xdr:colOff>
      <xdr:row>58</xdr:row>
      <xdr:rowOff>96684</xdr:rowOff>
    </xdr:to>
    <xdr:cxnSp macro="">
      <xdr:nvCxnSpPr>
        <xdr:cNvPr id="343" name="直線コネクタ 342"/>
        <xdr:cNvCxnSpPr/>
      </xdr:nvCxnSpPr>
      <xdr:spPr>
        <a:xfrm flipV="1">
          <a:off x="9639300" y="10000935"/>
          <a:ext cx="838200" cy="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85051</xdr:rowOff>
    </xdr:from>
    <xdr:to>
      <xdr:col>50</xdr:col>
      <xdr:colOff>114300</xdr:colOff>
      <xdr:row>58</xdr:row>
      <xdr:rowOff>96684</xdr:rowOff>
    </xdr:to>
    <xdr:cxnSp macro="">
      <xdr:nvCxnSpPr>
        <xdr:cNvPr id="346" name="直線コネクタ 345"/>
        <xdr:cNvCxnSpPr/>
      </xdr:nvCxnSpPr>
      <xdr:spPr>
        <a:xfrm>
          <a:off x="8750300" y="10029151"/>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55828</xdr:rowOff>
    </xdr:from>
    <xdr:to>
      <xdr:col>45</xdr:col>
      <xdr:colOff>177800</xdr:colOff>
      <xdr:row>58</xdr:row>
      <xdr:rowOff>85051</xdr:rowOff>
    </xdr:to>
    <xdr:cxnSp macro="">
      <xdr:nvCxnSpPr>
        <xdr:cNvPr id="349" name="直線コネクタ 348"/>
        <xdr:cNvCxnSpPr/>
      </xdr:nvCxnSpPr>
      <xdr:spPr>
        <a:xfrm>
          <a:off x="7861300" y="9999928"/>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55828</xdr:rowOff>
    </xdr:from>
    <xdr:to>
      <xdr:col>41</xdr:col>
      <xdr:colOff>50800</xdr:colOff>
      <xdr:row>58</xdr:row>
      <xdr:rowOff>103221</xdr:rowOff>
    </xdr:to>
    <xdr:cxnSp macro="">
      <xdr:nvCxnSpPr>
        <xdr:cNvPr id="352" name="直線コネクタ 351"/>
        <xdr:cNvCxnSpPr/>
      </xdr:nvCxnSpPr>
      <xdr:spPr>
        <a:xfrm flipV="1">
          <a:off x="6972300" y="9999928"/>
          <a:ext cx="889000" cy="4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6035</xdr:rowOff>
    </xdr:from>
    <xdr:to>
      <xdr:col>55</xdr:col>
      <xdr:colOff>50800</xdr:colOff>
      <xdr:row>58</xdr:row>
      <xdr:rowOff>107635</xdr:rowOff>
    </xdr:to>
    <xdr:sp macro="" textlink="">
      <xdr:nvSpPr>
        <xdr:cNvPr id="362" name="楕円 361"/>
        <xdr:cNvSpPr/>
      </xdr:nvSpPr>
      <xdr:spPr>
        <a:xfrm>
          <a:off x="10426700" y="99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136862</xdr:rowOff>
    </xdr:from>
    <xdr:ext cx="599010" cy="259045"/>
    <xdr:sp macro="" textlink="">
      <xdr:nvSpPr>
        <xdr:cNvPr id="363" name="普通建設事業費該当値テキスト"/>
        <xdr:cNvSpPr txBox="1"/>
      </xdr:nvSpPr>
      <xdr:spPr>
        <a:xfrm>
          <a:off x="10528300" y="973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45884</xdr:rowOff>
    </xdr:from>
    <xdr:to>
      <xdr:col>50</xdr:col>
      <xdr:colOff>165100</xdr:colOff>
      <xdr:row>58</xdr:row>
      <xdr:rowOff>147484</xdr:rowOff>
    </xdr:to>
    <xdr:sp macro="" textlink="">
      <xdr:nvSpPr>
        <xdr:cNvPr id="364" name="楕円 363"/>
        <xdr:cNvSpPr/>
      </xdr:nvSpPr>
      <xdr:spPr>
        <a:xfrm>
          <a:off x="9588500" y="99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138611</xdr:rowOff>
    </xdr:from>
    <xdr:ext cx="599010" cy="259045"/>
    <xdr:sp macro="" textlink="">
      <xdr:nvSpPr>
        <xdr:cNvPr id="365" name="テキスト ボックス 364"/>
        <xdr:cNvSpPr txBox="1"/>
      </xdr:nvSpPr>
      <xdr:spPr>
        <a:xfrm>
          <a:off x="9339795" y="1008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34251</xdr:rowOff>
    </xdr:from>
    <xdr:to>
      <xdr:col>46</xdr:col>
      <xdr:colOff>38100</xdr:colOff>
      <xdr:row>58</xdr:row>
      <xdr:rowOff>135851</xdr:rowOff>
    </xdr:to>
    <xdr:sp macro="" textlink="">
      <xdr:nvSpPr>
        <xdr:cNvPr id="366" name="楕円 365"/>
        <xdr:cNvSpPr/>
      </xdr:nvSpPr>
      <xdr:spPr>
        <a:xfrm>
          <a:off x="8699500" y="99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126978</xdr:rowOff>
    </xdr:from>
    <xdr:ext cx="599010" cy="259045"/>
    <xdr:sp macro="" textlink="">
      <xdr:nvSpPr>
        <xdr:cNvPr id="367" name="テキスト ボックス 366"/>
        <xdr:cNvSpPr txBox="1"/>
      </xdr:nvSpPr>
      <xdr:spPr>
        <a:xfrm>
          <a:off x="8450795" y="1007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5028</xdr:rowOff>
    </xdr:from>
    <xdr:to>
      <xdr:col>41</xdr:col>
      <xdr:colOff>101600</xdr:colOff>
      <xdr:row>58</xdr:row>
      <xdr:rowOff>106628</xdr:rowOff>
    </xdr:to>
    <xdr:sp macro="" textlink="">
      <xdr:nvSpPr>
        <xdr:cNvPr id="368" name="楕円 367"/>
        <xdr:cNvSpPr/>
      </xdr:nvSpPr>
      <xdr:spPr>
        <a:xfrm>
          <a:off x="7810500" y="99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123155</xdr:rowOff>
    </xdr:from>
    <xdr:ext cx="599010" cy="259045"/>
    <xdr:sp macro="" textlink="">
      <xdr:nvSpPr>
        <xdr:cNvPr id="369" name="テキスト ボックス 368"/>
        <xdr:cNvSpPr txBox="1"/>
      </xdr:nvSpPr>
      <xdr:spPr>
        <a:xfrm>
          <a:off x="7561795" y="9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52421</xdr:rowOff>
    </xdr:from>
    <xdr:to>
      <xdr:col>36</xdr:col>
      <xdr:colOff>165100</xdr:colOff>
      <xdr:row>58</xdr:row>
      <xdr:rowOff>154021</xdr:rowOff>
    </xdr:to>
    <xdr:sp macro="" textlink="">
      <xdr:nvSpPr>
        <xdr:cNvPr id="370" name="楕円 369"/>
        <xdr:cNvSpPr/>
      </xdr:nvSpPr>
      <xdr:spPr>
        <a:xfrm>
          <a:off x="6921500" y="99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145148</xdr:rowOff>
    </xdr:from>
    <xdr:ext cx="599010" cy="259045"/>
    <xdr:sp macro="" textlink="">
      <xdr:nvSpPr>
        <xdr:cNvPr id="371" name="テキスト ボックス 370"/>
        <xdr:cNvSpPr txBox="1"/>
      </xdr:nvSpPr>
      <xdr:spPr>
        <a:xfrm>
          <a:off x="6672795" y="1008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135562</xdr:rowOff>
    </xdr:from>
    <xdr:to>
      <xdr:col>50</xdr:col>
      <xdr:colOff>114300</xdr:colOff>
      <xdr:row>78</xdr:row>
      <xdr:rowOff>139700</xdr:rowOff>
    </xdr:to>
    <xdr:cxnSp macro="">
      <xdr:nvCxnSpPr>
        <xdr:cNvPr id="401" name="直線コネクタ 400"/>
        <xdr:cNvCxnSpPr/>
      </xdr:nvCxnSpPr>
      <xdr:spPr>
        <a:xfrm>
          <a:off x="8750300" y="13508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103851</xdr:rowOff>
    </xdr:from>
    <xdr:to>
      <xdr:col>45</xdr:col>
      <xdr:colOff>177800</xdr:colOff>
      <xdr:row>78</xdr:row>
      <xdr:rowOff>135562</xdr:rowOff>
    </xdr:to>
    <xdr:cxnSp macro="">
      <xdr:nvCxnSpPr>
        <xdr:cNvPr id="404" name="直線コネクタ 403"/>
        <xdr:cNvCxnSpPr/>
      </xdr:nvCxnSpPr>
      <xdr:spPr>
        <a:xfrm>
          <a:off x="7861300" y="13476951"/>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103851</xdr:rowOff>
    </xdr:from>
    <xdr:to>
      <xdr:col>41</xdr:col>
      <xdr:colOff>50800</xdr:colOff>
      <xdr:row>78</xdr:row>
      <xdr:rowOff>139565</xdr:rowOff>
    </xdr:to>
    <xdr:cxnSp macro="">
      <xdr:nvCxnSpPr>
        <xdr:cNvPr id="407" name="直線コネクタ 406"/>
        <xdr:cNvCxnSpPr/>
      </xdr:nvCxnSpPr>
      <xdr:spPr>
        <a:xfrm flipV="1">
          <a:off x="6972300" y="13476951"/>
          <a:ext cx="889000" cy="3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249299" cy="259045"/>
    <xdr:sp macro="" textlink="">
      <xdr:nvSpPr>
        <xdr:cNvPr id="418" name="普通建設事業費 （ うち新規整備　）該当値テキスト"/>
        <xdr:cNvSpPr txBox="1"/>
      </xdr:nvSpPr>
      <xdr:spPr>
        <a:xfrm>
          <a:off x="10528300" y="13425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84762</xdr:rowOff>
    </xdr:from>
    <xdr:to>
      <xdr:col>46</xdr:col>
      <xdr:colOff>38100</xdr:colOff>
      <xdr:row>79</xdr:row>
      <xdr:rowOff>14912</xdr:rowOff>
    </xdr:to>
    <xdr:sp macro="" textlink="">
      <xdr:nvSpPr>
        <xdr:cNvPr id="421" name="楕円 420"/>
        <xdr:cNvSpPr/>
      </xdr:nvSpPr>
      <xdr:spPr>
        <a:xfrm>
          <a:off x="8699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6039</xdr:rowOff>
    </xdr:from>
    <xdr:ext cx="534377" cy="259045"/>
    <xdr:sp macro="" textlink="">
      <xdr:nvSpPr>
        <xdr:cNvPr id="422" name="テキスト ボックス 421"/>
        <xdr:cNvSpPr txBox="1"/>
      </xdr:nvSpPr>
      <xdr:spPr>
        <a:xfrm>
          <a:off x="8483111" y="135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53051</xdr:rowOff>
    </xdr:from>
    <xdr:to>
      <xdr:col>41</xdr:col>
      <xdr:colOff>101600</xdr:colOff>
      <xdr:row>78</xdr:row>
      <xdr:rowOff>154651</xdr:rowOff>
    </xdr:to>
    <xdr:sp macro="" textlink="">
      <xdr:nvSpPr>
        <xdr:cNvPr id="423" name="楕円 422"/>
        <xdr:cNvSpPr/>
      </xdr:nvSpPr>
      <xdr:spPr>
        <a:xfrm>
          <a:off x="7810500" y="134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171178</xdr:rowOff>
    </xdr:from>
    <xdr:ext cx="599010" cy="259045"/>
    <xdr:sp macro="" textlink="">
      <xdr:nvSpPr>
        <xdr:cNvPr id="424" name="テキスト ボックス 423"/>
        <xdr:cNvSpPr txBox="1"/>
      </xdr:nvSpPr>
      <xdr:spPr>
        <a:xfrm>
          <a:off x="7561795" y="1320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88765</xdr:rowOff>
    </xdr:from>
    <xdr:to>
      <xdr:col>36</xdr:col>
      <xdr:colOff>165100</xdr:colOff>
      <xdr:row>79</xdr:row>
      <xdr:rowOff>18915</xdr:rowOff>
    </xdr:to>
    <xdr:sp macro="" textlink="">
      <xdr:nvSpPr>
        <xdr:cNvPr id="425" name="楕円 424"/>
        <xdr:cNvSpPr/>
      </xdr:nvSpPr>
      <xdr:spPr>
        <a:xfrm>
          <a:off x="6921500" y="13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10042</xdr:rowOff>
    </xdr:from>
    <xdr:ext cx="378565" cy="259045"/>
    <xdr:sp macro="" textlink="">
      <xdr:nvSpPr>
        <xdr:cNvPr id="426" name="テキスト ボックス 425"/>
        <xdr:cNvSpPr txBox="1"/>
      </xdr:nvSpPr>
      <xdr:spPr>
        <a:xfrm>
          <a:off x="6783017" y="1355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82814</xdr:rowOff>
    </xdr:from>
    <xdr:to>
      <xdr:col>55</xdr:col>
      <xdr:colOff>0</xdr:colOff>
      <xdr:row>97</xdr:row>
      <xdr:rowOff>51778</xdr:rowOff>
    </xdr:to>
    <xdr:cxnSp macro="">
      <xdr:nvCxnSpPr>
        <xdr:cNvPr id="455" name="直線コネクタ 454"/>
        <xdr:cNvCxnSpPr/>
      </xdr:nvCxnSpPr>
      <xdr:spPr>
        <a:xfrm flipV="1">
          <a:off x="9639300" y="16370564"/>
          <a:ext cx="838200" cy="3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5269</xdr:rowOff>
    </xdr:from>
    <xdr:to>
      <xdr:col>50</xdr:col>
      <xdr:colOff>114300</xdr:colOff>
      <xdr:row>97</xdr:row>
      <xdr:rowOff>51778</xdr:rowOff>
    </xdr:to>
    <xdr:cxnSp macro="">
      <xdr:nvCxnSpPr>
        <xdr:cNvPr id="458" name="直線コネクタ 457"/>
        <xdr:cNvCxnSpPr/>
      </xdr:nvCxnSpPr>
      <xdr:spPr>
        <a:xfrm>
          <a:off x="8750300" y="16635919"/>
          <a:ext cx="889000" cy="4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166150</xdr:rowOff>
    </xdr:from>
    <xdr:to>
      <xdr:col>45</xdr:col>
      <xdr:colOff>177800</xdr:colOff>
      <xdr:row>97</xdr:row>
      <xdr:rowOff>5269</xdr:rowOff>
    </xdr:to>
    <xdr:cxnSp macro="">
      <xdr:nvCxnSpPr>
        <xdr:cNvPr id="461" name="直線コネクタ 460"/>
        <xdr:cNvCxnSpPr/>
      </xdr:nvCxnSpPr>
      <xdr:spPr>
        <a:xfrm>
          <a:off x="7861300" y="16625350"/>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166150</xdr:rowOff>
    </xdr:from>
    <xdr:to>
      <xdr:col>41</xdr:col>
      <xdr:colOff>50800</xdr:colOff>
      <xdr:row>97</xdr:row>
      <xdr:rowOff>90856</xdr:rowOff>
    </xdr:to>
    <xdr:cxnSp macro="">
      <xdr:nvCxnSpPr>
        <xdr:cNvPr id="464" name="直線コネクタ 463"/>
        <xdr:cNvCxnSpPr/>
      </xdr:nvCxnSpPr>
      <xdr:spPr>
        <a:xfrm flipV="1">
          <a:off x="6972300" y="16625350"/>
          <a:ext cx="889000" cy="9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32014</xdr:rowOff>
    </xdr:from>
    <xdr:to>
      <xdr:col>55</xdr:col>
      <xdr:colOff>50800</xdr:colOff>
      <xdr:row>95</xdr:row>
      <xdr:rowOff>133614</xdr:rowOff>
    </xdr:to>
    <xdr:sp macro="" textlink="">
      <xdr:nvSpPr>
        <xdr:cNvPr id="474" name="楕円 473"/>
        <xdr:cNvSpPr/>
      </xdr:nvSpPr>
      <xdr:spPr>
        <a:xfrm>
          <a:off x="10426700" y="163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54891</xdr:rowOff>
    </xdr:from>
    <xdr:ext cx="599010" cy="259045"/>
    <xdr:sp macro="" textlink="">
      <xdr:nvSpPr>
        <xdr:cNvPr id="475" name="普通建設事業費 （ うち更新整備　）該当値テキスト"/>
        <xdr:cNvSpPr txBox="1"/>
      </xdr:nvSpPr>
      <xdr:spPr>
        <a:xfrm>
          <a:off x="10528300" y="1617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978</xdr:rowOff>
    </xdr:from>
    <xdr:to>
      <xdr:col>50</xdr:col>
      <xdr:colOff>165100</xdr:colOff>
      <xdr:row>97</xdr:row>
      <xdr:rowOff>102578</xdr:rowOff>
    </xdr:to>
    <xdr:sp macro="" textlink="">
      <xdr:nvSpPr>
        <xdr:cNvPr id="476" name="楕円 475"/>
        <xdr:cNvSpPr/>
      </xdr:nvSpPr>
      <xdr:spPr>
        <a:xfrm>
          <a:off x="9588500" y="1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93705</xdr:rowOff>
    </xdr:from>
    <xdr:ext cx="599010" cy="259045"/>
    <xdr:sp macro="" textlink="">
      <xdr:nvSpPr>
        <xdr:cNvPr id="477" name="テキスト ボックス 476"/>
        <xdr:cNvSpPr txBox="1"/>
      </xdr:nvSpPr>
      <xdr:spPr>
        <a:xfrm>
          <a:off x="9339795" y="16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125919</xdr:rowOff>
    </xdr:from>
    <xdr:to>
      <xdr:col>46</xdr:col>
      <xdr:colOff>38100</xdr:colOff>
      <xdr:row>97</xdr:row>
      <xdr:rowOff>56069</xdr:rowOff>
    </xdr:to>
    <xdr:sp macro="" textlink="">
      <xdr:nvSpPr>
        <xdr:cNvPr id="478" name="楕円 477"/>
        <xdr:cNvSpPr/>
      </xdr:nvSpPr>
      <xdr:spPr>
        <a:xfrm>
          <a:off x="8699500" y="165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72596</xdr:rowOff>
    </xdr:from>
    <xdr:ext cx="599010" cy="259045"/>
    <xdr:sp macro="" textlink="">
      <xdr:nvSpPr>
        <xdr:cNvPr id="479" name="テキスト ボックス 478"/>
        <xdr:cNvSpPr txBox="1"/>
      </xdr:nvSpPr>
      <xdr:spPr>
        <a:xfrm>
          <a:off x="8450795" y="1636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115350</xdr:rowOff>
    </xdr:from>
    <xdr:to>
      <xdr:col>41</xdr:col>
      <xdr:colOff>101600</xdr:colOff>
      <xdr:row>97</xdr:row>
      <xdr:rowOff>45500</xdr:rowOff>
    </xdr:to>
    <xdr:sp macro="" textlink="">
      <xdr:nvSpPr>
        <xdr:cNvPr id="480" name="楕円 479"/>
        <xdr:cNvSpPr/>
      </xdr:nvSpPr>
      <xdr:spPr>
        <a:xfrm>
          <a:off x="7810500" y="165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62027</xdr:rowOff>
    </xdr:from>
    <xdr:ext cx="599010" cy="259045"/>
    <xdr:sp macro="" textlink="">
      <xdr:nvSpPr>
        <xdr:cNvPr id="481" name="テキスト ボックス 480"/>
        <xdr:cNvSpPr txBox="1"/>
      </xdr:nvSpPr>
      <xdr:spPr>
        <a:xfrm>
          <a:off x="7561795" y="1634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40056</xdr:rowOff>
    </xdr:from>
    <xdr:to>
      <xdr:col>36</xdr:col>
      <xdr:colOff>165100</xdr:colOff>
      <xdr:row>97</xdr:row>
      <xdr:rowOff>141656</xdr:rowOff>
    </xdr:to>
    <xdr:sp macro="" textlink="">
      <xdr:nvSpPr>
        <xdr:cNvPr id="482" name="楕円 481"/>
        <xdr:cNvSpPr/>
      </xdr:nvSpPr>
      <xdr:spPr>
        <a:xfrm>
          <a:off x="6921500" y="166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132783</xdr:rowOff>
    </xdr:from>
    <xdr:ext cx="599010" cy="259045"/>
    <xdr:sp macro="" textlink="">
      <xdr:nvSpPr>
        <xdr:cNvPr id="483" name="テキスト ボックス 482"/>
        <xdr:cNvSpPr txBox="1"/>
      </xdr:nvSpPr>
      <xdr:spPr>
        <a:xfrm>
          <a:off x="6672795" y="1676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167959</xdr:rowOff>
    </xdr:from>
    <xdr:to>
      <xdr:col>85</xdr:col>
      <xdr:colOff>127000</xdr:colOff>
      <xdr:row>77</xdr:row>
      <xdr:rowOff>22628</xdr:rowOff>
    </xdr:to>
    <xdr:cxnSp macro="">
      <xdr:nvCxnSpPr>
        <xdr:cNvPr id="622" name="直線コネクタ 621"/>
        <xdr:cNvCxnSpPr/>
      </xdr:nvCxnSpPr>
      <xdr:spPr>
        <a:xfrm flipV="1">
          <a:off x="15481300" y="13198159"/>
          <a:ext cx="838200" cy="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21115</xdr:rowOff>
    </xdr:from>
    <xdr:to>
      <xdr:col>81</xdr:col>
      <xdr:colOff>50800</xdr:colOff>
      <xdr:row>77</xdr:row>
      <xdr:rowOff>22628</xdr:rowOff>
    </xdr:to>
    <xdr:cxnSp macro="">
      <xdr:nvCxnSpPr>
        <xdr:cNvPr id="625" name="直線コネクタ 624"/>
        <xdr:cNvCxnSpPr/>
      </xdr:nvCxnSpPr>
      <xdr:spPr>
        <a:xfrm>
          <a:off x="14592300" y="13222765"/>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21115</xdr:rowOff>
    </xdr:from>
    <xdr:to>
      <xdr:col>76</xdr:col>
      <xdr:colOff>114300</xdr:colOff>
      <xdr:row>77</xdr:row>
      <xdr:rowOff>74954</xdr:rowOff>
    </xdr:to>
    <xdr:cxnSp macro="">
      <xdr:nvCxnSpPr>
        <xdr:cNvPr id="628" name="直線コネクタ 627"/>
        <xdr:cNvCxnSpPr/>
      </xdr:nvCxnSpPr>
      <xdr:spPr>
        <a:xfrm flipV="1">
          <a:off x="13703300" y="13222765"/>
          <a:ext cx="889000" cy="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74954</xdr:rowOff>
    </xdr:from>
    <xdr:to>
      <xdr:col>71</xdr:col>
      <xdr:colOff>177800</xdr:colOff>
      <xdr:row>77</xdr:row>
      <xdr:rowOff>89830</xdr:rowOff>
    </xdr:to>
    <xdr:cxnSp macro="">
      <xdr:nvCxnSpPr>
        <xdr:cNvPr id="631" name="直線コネクタ 630"/>
        <xdr:cNvCxnSpPr/>
      </xdr:nvCxnSpPr>
      <xdr:spPr>
        <a:xfrm flipV="1">
          <a:off x="12814300" y="13276604"/>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117159</xdr:rowOff>
    </xdr:from>
    <xdr:to>
      <xdr:col>85</xdr:col>
      <xdr:colOff>177800</xdr:colOff>
      <xdr:row>77</xdr:row>
      <xdr:rowOff>47309</xdr:rowOff>
    </xdr:to>
    <xdr:sp macro="" textlink="">
      <xdr:nvSpPr>
        <xdr:cNvPr id="641" name="楕円 640"/>
        <xdr:cNvSpPr/>
      </xdr:nvSpPr>
      <xdr:spPr>
        <a:xfrm>
          <a:off x="16268700" y="131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140036</xdr:rowOff>
    </xdr:from>
    <xdr:ext cx="599010" cy="259045"/>
    <xdr:sp macro="" textlink="">
      <xdr:nvSpPr>
        <xdr:cNvPr id="642" name="公債費該当値テキスト"/>
        <xdr:cNvSpPr txBox="1"/>
      </xdr:nvSpPr>
      <xdr:spPr>
        <a:xfrm>
          <a:off x="16370300" y="129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143278</xdr:rowOff>
    </xdr:from>
    <xdr:to>
      <xdr:col>81</xdr:col>
      <xdr:colOff>101600</xdr:colOff>
      <xdr:row>77</xdr:row>
      <xdr:rowOff>73428</xdr:rowOff>
    </xdr:to>
    <xdr:sp macro="" textlink="">
      <xdr:nvSpPr>
        <xdr:cNvPr id="643" name="楕円 642"/>
        <xdr:cNvSpPr/>
      </xdr:nvSpPr>
      <xdr:spPr>
        <a:xfrm>
          <a:off x="15430500" y="131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89955</xdr:rowOff>
    </xdr:from>
    <xdr:ext cx="599010" cy="259045"/>
    <xdr:sp macro="" textlink="">
      <xdr:nvSpPr>
        <xdr:cNvPr id="644" name="テキスト ボックス 643"/>
        <xdr:cNvSpPr txBox="1"/>
      </xdr:nvSpPr>
      <xdr:spPr>
        <a:xfrm>
          <a:off x="15181795" y="1294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141765</xdr:rowOff>
    </xdr:from>
    <xdr:to>
      <xdr:col>76</xdr:col>
      <xdr:colOff>165100</xdr:colOff>
      <xdr:row>77</xdr:row>
      <xdr:rowOff>71915</xdr:rowOff>
    </xdr:to>
    <xdr:sp macro="" textlink="">
      <xdr:nvSpPr>
        <xdr:cNvPr id="645" name="楕円 644"/>
        <xdr:cNvSpPr/>
      </xdr:nvSpPr>
      <xdr:spPr>
        <a:xfrm>
          <a:off x="14541500" y="131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88443</xdr:rowOff>
    </xdr:from>
    <xdr:ext cx="599010" cy="259045"/>
    <xdr:sp macro="" textlink="">
      <xdr:nvSpPr>
        <xdr:cNvPr id="646" name="テキスト ボックス 645"/>
        <xdr:cNvSpPr txBox="1"/>
      </xdr:nvSpPr>
      <xdr:spPr>
        <a:xfrm>
          <a:off x="14292795" y="1294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24154</xdr:rowOff>
    </xdr:from>
    <xdr:to>
      <xdr:col>72</xdr:col>
      <xdr:colOff>38100</xdr:colOff>
      <xdr:row>77</xdr:row>
      <xdr:rowOff>125754</xdr:rowOff>
    </xdr:to>
    <xdr:sp macro="" textlink="">
      <xdr:nvSpPr>
        <xdr:cNvPr id="647" name="楕円 646"/>
        <xdr:cNvSpPr/>
      </xdr:nvSpPr>
      <xdr:spPr>
        <a:xfrm>
          <a:off x="13652500" y="132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142281</xdr:rowOff>
    </xdr:from>
    <xdr:ext cx="599010" cy="259045"/>
    <xdr:sp macro="" textlink="">
      <xdr:nvSpPr>
        <xdr:cNvPr id="648" name="テキスト ボックス 647"/>
        <xdr:cNvSpPr txBox="1"/>
      </xdr:nvSpPr>
      <xdr:spPr>
        <a:xfrm>
          <a:off x="13403795" y="130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39030</xdr:rowOff>
    </xdr:from>
    <xdr:to>
      <xdr:col>67</xdr:col>
      <xdr:colOff>101600</xdr:colOff>
      <xdr:row>77</xdr:row>
      <xdr:rowOff>140630</xdr:rowOff>
    </xdr:to>
    <xdr:sp macro="" textlink="">
      <xdr:nvSpPr>
        <xdr:cNvPr id="649" name="楕円 648"/>
        <xdr:cNvSpPr/>
      </xdr:nvSpPr>
      <xdr:spPr>
        <a:xfrm>
          <a:off x="12763500" y="132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157157</xdr:rowOff>
    </xdr:from>
    <xdr:ext cx="599010" cy="259045"/>
    <xdr:sp macro="" textlink="">
      <xdr:nvSpPr>
        <xdr:cNvPr id="650" name="テキスト ボックス 649"/>
        <xdr:cNvSpPr txBox="1"/>
      </xdr:nvSpPr>
      <xdr:spPr>
        <a:xfrm>
          <a:off x="12514795" y="1301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85054</xdr:rowOff>
    </xdr:from>
    <xdr:to>
      <xdr:col>85</xdr:col>
      <xdr:colOff>127000</xdr:colOff>
      <xdr:row>98</xdr:row>
      <xdr:rowOff>111486</xdr:rowOff>
    </xdr:to>
    <xdr:cxnSp macro="">
      <xdr:nvCxnSpPr>
        <xdr:cNvPr id="677" name="直線コネクタ 676"/>
        <xdr:cNvCxnSpPr/>
      </xdr:nvCxnSpPr>
      <xdr:spPr>
        <a:xfrm flipV="1">
          <a:off x="15481300" y="16887154"/>
          <a:ext cx="838200" cy="2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111486</xdr:rowOff>
    </xdr:from>
    <xdr:to>
      <xdr:col>81</xdr:col>
      <xdr:colOff>50800</xdr:colOff>
      <xdr:row>98</xdr:row>
      <xdr:rowOff>117500</xdr:rowOff>
    </xdr:to>
    <xdr:cxnSp macro="">
      <xdr:nvCxnSpPr>
        <xdr:cNvPr id="680" name="直線コネクタ 679"/>
        <xdr:cNvCxnSpPr/>
      </xdr:nvCxnSpPr>
      <xdr:spPr>
        <a:xfrm flipV="1">
          <a:off x="14592300" y="16913586"/>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117500</xdr:rowOff>
    </xdr:from>
    <xdr:to>
      <xdr:col>76</xdr:col>
      <xdr:colOff>114300</xdr:colOff>
      <xdr:row>98</xdr:row>
      <xdr:rowOff>126769</xdr:rowOff>
    </xdr:to>
    <xdr:cxnSp macro="">
      <xdr:nvCxnSpPr>
        <xdr:cNvPr id="683" name="直線コネクタ 682"/>
        <xdr:cNvCxnSpPr/>
      </xdr:nvCxnSpPr>
      <xdr:spPr>
        <a:xfrm flipV="1">
          <a:off x="13703300" y="16919600"/>
          <a:ext cx="8890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126769</xdr:rowOff>
    </xdr:from>
    <xdr:to>
      <xdr:col>71</xdr:col>
      <xdr:colOff>177800</xdr:colOff>
      <xdr:row>98</xdr:row>
      <xdr:rowOff>127104</xdr:rowOff>
    </xdr:to>
    <xdr:cxnSp macro="">
      <xdr:nvCxnSpPr>
        <xdr:cNvPr id="686" name="直線コネクタ 685"/>
        <xdr:cNvCxnSpPr/>
      </xdr:nvCxnSpPr>
      <xdr:spPr>
        <a:xfrm flipV="1">
          <a:off x="12814300" y="1692886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34254</xdr:rowOff>
    </xdr:from>
    <xdr:to>
      <xdr:col>85</xdr:col>
      <xdr:colOff>177800</xdr:colOff>
      <xdr:row>98</xdr:row>
      <xdr:rowOff>135854</xdr:rowOff>
    </xdr:to>
    <xdr:sp macro="" textlink="">
      <xdr:nvSpPr>
        <xdr:cNvPr id="696" name="楕円 695"/>
        <xdr:cNvSpPr/>
      </xdr:nvSpPr>
      <xdr:spPr>
        <a:xfrm>
          <a:off x="16268700" y="168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60686</xdr:rowOff>
    </xdr:from>
    <xdr:to>
      <xdr:col>81</xdr:col>
      <xdr:colOff>101600</xdr:colOff>
      <xdr:row>98</xdr:row>
      <xdr:rowOff>162286</xdr:rowOff>
    </xdr:to>
    <xdr:sp macro="" textlink="">
      <xdr:nvSpPr>
        <xdr:cNvPr id="698" name="楕円 697"/>
        <xdr:cNvSpPr/>
      </xdr:nvSpPr>
      <xdr:spPr>
        <a:xfrm>
          <a:off x="15430500" y="168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153413</xdr:rowOff>
    </xdr:from>
    <xdr:ext cx="534377" cy="259045"/>
    <xdr:sp macro="" textlink="">
      <xdr:nvSpPr>
        <xdr:cNvPr id="699" name="テキスト ボックス 698"/>
        <xdr:cNvSpPr txBox="1"/>
      </xdr:nvSpPr>
      <xdr:spPr>
        <a:xfrm>
          <a:off x="15214111" y="1695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66700</xdr:rowOff>
    </xdr:from>
    <xdr:to>
      <xdr:col>76</xdr:col>
      <xdr:colOff>165100</xdr:colOff>
      <xdr:row>98</xdr:row>
      <xdr:rowOff>168300</xdr:rowOff>
    </xdr:to>
    <xdr:sp macro="" textlink="">
      <xdr:nvSpPr>
        <xdr:cNvPr id="700" name="楕円 699"/>
        <xdr:cNvSpPr/>
      </xdr:nvSpPr>
      <xdr:spPr>
        <a:xfrm>
          <a:off x="14541500" y="168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159427</xdr:rowOff>
    </xdr:from>
    <xdr:ext cx="534377" cy="259045"/>
    <xdr:sp macro="" textlink="">
      <xdr:nvSpPr>
        <xdr:cNvPr id="701" name="テキスト ボックス 700"/>
        <xdr:cNvSpPr txBox="1"/>
      </xdr:nvSpPr>
      <xdr:spPr>
        <a:xfrm>
          <a:off x="14325111" y="1696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75969</xdr:rowOff>
    </xdr:from>
    <xdr:to>
      <xdr:col>72</xdr:col>
      <xdr:colOff>38100</xdr:colOff>
      <xdr:row>99</xdr:row>
      <xdr:rowOff>6119</xdr:rowOff>
    </xdr:to>
    <xdr:sp macro="" textlink="">
      <xdr:nvSpPr>
        <xdr:cNvPr id="702" name="楕円 701"/>
        <xdr:cNvSpPr/>
      </xdr:nvSpPr>
      <xdr:spPr>
        <a:xfrm>
          <a:off x="13652500" y="168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168696</xdr:rowOff>
    </xdr:from>
    <xdr:ext cx="534377" cy="259045"/>
    <xdr:sp macro="" textlink="">
      <xdr:nvSpPr>
        <xdr:cNvPr id="703" name="テキスト ボックス 702"/>
        <xdr:cNvSpPr txBox="1"/>
      </xdr:nvSpPr>
      <xdr:spPr>
        <a:xfrm>
          <a:off x="13436111" y="169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76304</xdr:rowOff>
    </xdr:from>
    <xdr:to>
      <xdr:col>67</xdr:col>
      <xdr:colOff>101600</xdr:colOff>
      <xdr:row>99</xdr:row>
      <xdr:rowOff>6454</xdr:rowOff>
    </xdr:to>
    <xdr:sp macro="" textlink="">
      <xdr:nvSpPr>
        <xdr:cNvPr id="704" name="楕円 703"/>
        <xdr:cNvSpPr/>
      </xdr:nvSpPr>
      <xdr:spPr>
        <a:xfrm>
          <a:off x="12763500" y="168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169031</xdr:rowOff>
    </xdr:from>
    <xdr:ext cx="534377" cy="259045"/>
    <xdr:sp macro="" textlink="">
      <xdr:nvSpPr>
        <xdr:cNvPr id="705" name="テキスト ボックス 704"/>
        <xdr:cNvSpPr txBox="1"/>
      </xdr:nvSpPr>
      <xdr:spPr>
        <a:xfrm>
          <a:off x="12547111" y="169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98715</xdr:rowOff>
    </xdr:from>
    <xdr:to>
      <xdr:col>107</xdr:col>
      <xdr:colOff>50800</xdr:colOff>
      <xdr:row>39</xdr:row>
      <xdr:rowOff>98878</xdr:rowOff>
    </xdr:to>
    <xdr:cxnSp macro="">
      <xdr:nvCxnSpPr>
        <xdr:cNvPr id="742" name="直線コネクタ 741"/>
        <xdr:cNvCxnSpPr/>
      </xdr:nvCxnSpPr>
      <xdr:spPr>
        <a:xfrm>
          <a:off x="19545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81930</xdr:rowOff>
    </xdr:from>
    <xdr:to>
      <xdr:col>102</xdr:col>
      <xdr:colOff>114300</xdr:colOff>
      <xdr:row>39</xdr:row>
      <xdr:rowOff>98715</xdr:rowOff>
    </xdr:to>
    <xdr:cxnSp macro="">
      <xdr:nvCxnSpPr>
        <xdr:cNvPr id="745" name="直線コネクタ 744"/>
        <xdr:cNvCxnSpPr/>
      </xdr:nvCxnSpPr>
      <xdr:spPr>
        <a:xfrm>
          <a:off x="18656300" y="6768480"/>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47915</xdr:rowOff>
    </xdr:from>
    <xdr:to>
      <xdr:col>102</xdr:col>
      <xdr:colOff>165100</xdr:colOff>
      <xdr:row>39</xdr:row>
      <xdr:rowOff>149515</xdr:rowOff>
    </xdr:to>
    <xdr:sp macro="" textlink="">
      <xdr:nvSpPr>
        <xdr:cNvPr id="761" name="楕円 760"/>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140642</xdr:rowOff>
    </xdr:from>
    <xdr:ext cx="249299" cy="259045"/>
    <xdr:sp macro="" textlink="">
      <xdr:nvSpPr>
        <xdr:cNvPr id="762" name="テキスト ボックス 761"/>
        <xdr:cNvSpPr txBox="1"/>
      </xdr:nvSpPr>
      <xdr:spPr>
        <a:xfrm>
          <a:off x="19420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31130</xdr:rowOff>
    </xdr:from>
    <xdr:to>
      <xdr:col>98</xdr:col>
      <xdr:colOff>38100</xdr:colOff>
      <xdr:row>39</xdr:row>
      <xdr:rowOff>132730</xdr:rowOff>
    </xdr:to>
    <xdr:sp macro="" textlink="">
      <xdr:nvSpPr>
        <xdr:cNvPr id="763" name="楕円 762"/>
        <xdr:cNvSpPr/>
      </xdr:nvSpPr>
      <xdr:spPr>
        <a:xfrm>
          <a:off x="186055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123857</xdr:rowOff>
    </xdr:from>
    <xdr:ext cx="378565" cy="259045"/>
    <xdr:sp macro="" textlink="">
      <xdr:nvSpPr>
        <xdr:cNvPr id="764" name="テキスト ボックス 763"/>
        <xdr:cNvSpPr txBox="1"/>
      </xdr:nvSpPr>
      <xdr:spPr>
        <a:xfrm>
          <a:off x="18467017" y="6810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88265</xdr:rowOff>
    </xdr:from>
    <xdr:to>
      <xdr:col>116</xdr:col>
      <xdr:colOff>63500</xdr:colOff>
      <xdr:row>59</xdr:row>
      <xdr:rowOff>95760</xdr:rowOff>
    </xdr:to>
    <xdr:cxnSp macro="">
      <xdr:nvCxnSpPr>
        <xdr:cNvPr id="795" name="直線コネクタ 794"/>
        <xdr:cNvCxnSpPr/>
      </xdr:nvCxnSpPr>
      <xdr:spPr>
        <a:xfrm>
          <a:off x="21323300" y="10203815"/>
          <a:ext cx="8382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88265</xdr:rowOff>
    </xdr:from>
    <xdr:to>
      <xdr:col>111</xdr:col>
      <xdr:colOff>177800</xdr:colOff>
      <xdr:row>59</xdr:row>
      <xdr:rowOff>90960</xdr:rowOff>
    </xdr:to>
    <xdr:cxnSp macro="">
      <xdr:nvCxnSpPr>
        <xdr:cNvPr id="798" name="直線コネクタ 797"/>
        <xdr:cNvCxnSpPr/>
      </xdr:nvCxnSpPr>
      <xdr:spPr>
        <a:xfrm flipV="1">
          <a:off x="20434300" y="10203815"/>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90960</xdr:rowOff>
    </xdr:from>
    <xdr:to>
      <xdr:col>107</xdr:col>
      <xdr:colOff>50800</xdr:colOff>
      <xdr:row>59</xdr:row>
      <xdr:rowOff>96200</xdr:rowOff>
    </xdr:to>
    <xdr:cxnSp macro="">
      <xdr:nvCxnSpPr>
        <xdr:cNvPr id="801" name="直線コネクタ 800"/>
        <xdr:cNvCxnSpPr/>
      </xdr:nvCxnSpPr>
      <xdr:spPr>
        <a:xfrm flipV="1">
          <a:off x="19545300" y="10206510"/>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89033</xdr:rowOff>
    </xdr:from>
    <xdr:to>
      <xdr:col>102</xdr:col>
      <xdr:colOff>114300</xdr:colOff>
      <xdr:row>59</xdr:row>
      <xdr:rowOff>96200</xdr:rowOff>
    </xdr:to>
    <xdr:cxnSp macro="">
      <xdr:nvCxnSpPr>
        <xdr:cNvPr id="804" name="直線コネクタ 803"/>
        <xdr:cNvCxnSpPr/>
      </xdr:nvCxnSpPr>
      <xdr:spPr>
        <a:xfrm>
          <a:off x="18656300" y="10204583"/>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44960</xdr:rowOff>
    </xdr:from>
    <xdr:to>
      <xdr:col>116</xdr:col>
      <xdr:colOff>114300</xdr:colOff>
      <xdr:row>59</xdr:row>
      <xdr:rowOff>146560</xdr:rowOff>
    </xdr:to>
    <xdr:sp macro="" textlink="">
      <xdr:nvSpPr>
        <xdr:cNvPr id="814" name="楕円 813"/>
        <xdr:cNvSpPr/>
      </xdr:nvSpPr>
      <xdr:spPr>
        <a:xfrm>
          <a:off x="22110700" y="10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131337</xdr:rowOff>
    </xdr:from>
    <xdr:ext cx="378565" cy="259045"/>
    <xdr:sp macro="" textlink="">
      <xdr:nvSpPr>
        <xdr:cNvPr id="815" name="貸付金該当値テキスト"/>
        <xdr:cNvSpPr txBox="1"/>
      </xdr:nvSpPr>
      <xdr:spPr>
        <a:xfrm>
          <a:off x="22212300" y="1007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37465</xdr:rowOff>
    </xdr:from>
    <xdr:to>
      <xdr:col>112</xdr:col>
      <xdr:colOff>38100</xdr:colOff>
      <xdr:row>59</xdr:row>
      <xdr:rowOff>139065</xdr:rowOff>
    </xdr:to>
    <xdr:sp macro="" textlink="">
      <xdr:nvSpPr>
        <xdr:cNvPr id="816" name="楕円 815"/>
        <xdr:cNvSpPr/>
      </xdr:nvSpPr>
      <xdr:spPr>
        <a:xfrm>
          <a:off x="21272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130192</xdr:rowOff>
    </xdr:from>
    <xdr:ext cx="378565" cy="259045"/>
    <xdr:sp macro="" textlink="">
      <xdr:nvSpPr>
        <xdr:cNvPr id="817" name="テキスト ボックス 816"/>
        <xdr:cNvSpPr txBox="1"/>
      </xdr:nvSpPr>
      <xdr:spPr>
        <a:xfrm>
          <a:off x="21134017" y="10245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40160</xdr:rowOff>
    </xdr:from>
    <xdr:to>
      <xdr:col>107</xdr:col>
      <xdr:colOff>101600</xdr:colOff>
      <xdr:row>59</xdr:row>
      <xdr:rowOff>141760</xdr:rowOff>
    </xdr:to>
    <xdr:sp macro="" textlink="">
      <xdr:nvSpPr>
        <xdr:cNvPr id="818" name="楕円 817"/>
        <xdr:cNvSpPr/>
      </xdr:nvSpPr>
      <xdr:spPr>
        <a:xfrm>
          <a:off x="20383500" y="101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132887</xdr:rowOff>
    </xdr:from>
    <xdr:ext cx="378565" cy="259045"/>
    <xdr:sp macro="" textlink="">
      <xdr:nvSpPr>
        <xdr:cNvPr id="819" name="テキスト ボックス 818"/>
        <xdr:cNvSpPr txBox="1"/>
      </xdr:nvSpPr>
      <xdr:spPr>
        <a:xfrm>
          <a:off x="20245017" y="1024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45400</xdr:rowOff>
    </xdr:from>
    <xdr:to>
      <xdr:col>102</xdr:col>
      <xdr:colOff>165100</xdr:colOff>
      <xdr:row>59</xdr:row>
      <xdr:rowOff>147000</xdr:rowOff>
    </xdr:to>
    <xdr:sp macro="" textlink="">
      <xdr:nvSpPr>
        <xdr:cNvPr id="820" name="楕円 819"/>
        <xdr:cNvSpPr/>
      </xdr:nvSpPr>
      <xdr:spPr>
        <a:xfrm>
          <a:off x="19494500" y="101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138127</xdr:rowOff>
    </xdr:from>
    <xdr:ext cx="378565" cy="259045"/>
    <xdr:sp macro="" textlink="">
      <xdr:nvSpPr>
        <xdr:cNvPr id="821" name="テキスト ボックス 820"/>
        <xdr:cNvSpPr txBox="1"/>
      </xdr:nvSpPr>
      <xdr:spPr>
        <a:xfrm>
          <a:off x="19356017" y="1025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38233</xdr:rowOff>
    </xdr:from>
    <xdr:to>
      <xdr:col>98</xdr:col>
      <xdr:colOff>38100</xdr:colOff>
      <xdr:row>59</xdr:row>
      <xdr:rowOff>139833</xdr:rowOff>
    </xdr:to>
    <xdr:sp macro="" textlink="">
      <xdr:nvSpPr>
        <xdr:cNvPr id="822" name="楕円 821"/>
        <xdr:cNvSpPr/>
      </xdr:nvSpPr>
      <xdr:spPr>
        <a:xfrm>
          <a:off x="18605500" y="101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130960</xdr:rowOff>
    </xdr:from>
    <xdr:ext cx="378565" cy="259045"/>
    <xdr:sp macro="" textlink="">
      <xdr:nvSpPr>
        <xdr:cNvPr id="823" name="テキスト ボックス 822"/>
        <xdr:cNvSpPr txBox="1"/>
      </xdr:nvSpPr>
      <xdr:spPr>
        <a:xfrm>
          <a:off x="18467017" y="10246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94872</xdr:rowOff>
    </xdr:from>
    <xdr:to>
      <xdr:col>116</xdr:col>
      <xdr:colOff>63500</xdr:colOff>
      <xdr:row>74</xdr:row>
      <xdr:rowOff>171137</xdr:rowOff>
    </xdr:to>
    <xdr:cxnSp macro="">
      <xdr:nvCxnSpPr>
        <xdr:cNvPr id="850" name="直線コネクタ 849"/>
        <xdr:cNvCxnSpPr/>
      </xdr:nvCxnSpPr>
      <xdr:spPr>
        <a:xfrm>
          <a:off x="21323300" y="12782172"/>
          <a:ext cx="838200" cy="7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94872</xdr:rowOff>
    </xdr:from>
    <xdr:to>
      <xdr:col>111</xdr:col>
      <xdr:colOff>177800</xdr:colOff>
      <xdr:row>74</xdr:row>
      <xdr:rowOff>166057</xdr:rowOff>
    </xdr:to>
    <xdr:cxnSp macro="">
      <xdr:nvCxnSpPr>
        <xdr:cNvPr id="853" name="直線コネクタ 852"/>
        <xdr:cNvCxnSpPr/>
      </xdr:nvCxnSpPr>
      <xdr:spPr>
        <a:xfrm flipV="1">
          <a:off x="20434300" y="12782172"/>
          <a:ext cx="889000" cy="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108972</xdr:rowOff>
    </xdr:from>
    <xdr:to>
      <xdr:col>107</xdr:col>
      <xdr:colOff>50800</xdr:colOff>
      <xdr:row>74</xdr:row>
      <xdr:rowOff>166057</xdr:rowOff>
    </xdr:to>
    <xdr:cxnSp macro="">
      <xdr:nvCxnSpPr>
        <xdr:cNvPr id="856" name="直線コネクタ 855"/>
        <xdr:cNvCxnSpPr/>
      </xdr:nvCxnSpPr>
      <xdr:spPr>
        <a:xfrm>
          <a:off x="19545300" y="12796272"/>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5114</xdr:rowOff>
    </xdr:from>
    <xdr:to>
      <xdr:col>102</xdr:col>
      <xdr:colOff>114300</xdr:colOff>
      <xdr:row>74</xdr:row>
      <xdr:rowOff>108972</xdr:rowOff>
    </xdr:to>
    <xdr:cxnSp macro="">
      <xdr:nvCxnSpPr>
        <xdr:cNvPr id="859" name="直線コネクタ 858"/>
        <xdr:cNvCxnSpPr/>
      </xdr:nvCxnSpPr>
      <xdr:spPr>
        <a:xfrm>
          <a:off x="18656300" y="12692414"/>
          <a:ext cx="889000" cy="10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120337</xdr:rowOff>
    </xdr:from>
    <xdr:to>
      <xdr:col>116</xdr:col>
      <xdr:colOff>114300</xdr:colOff>
      <xdr:row>75</xdr:row>
      <xdr:rowOff>50487</xdr:rowOff>
    </xdr:to>
    <xdr:sp macro="" textlink="">
      <xdr:nvSpPr>
        <xdr:cNvPr id="869" name="楕円 868"/>
        <xdr:cNvSpPr/>
      </xdr:nvSpPr>
      <xdr:spPr>
        <a:xfrm>
          <a:off x="22110700" y="128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143214</xdr:rowOff>
    </xdr:from>
    <xdr:ext cx="599010" cy="259045"/>
    <xdr:sp macro="" textlink="">
      <xdr:nvSpPr>
        <xdr:cNvPr id="870" name="繰出金該当値テキスト"/>
        <xdr:cNvSpPr txBox="1"/>
      </xdr:nvSpPr>
      <xdr:spPr>
        <a:xfrm>
          <a:off x="22212300" y="1265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44072</xdr:rowOff>
    </xdr:from>
    <xdr:to>
      <xdr:col>112</xdr:col>
      <xdr:colOff>38100</xdr:colOff>
      <xdr:row>74</xdr:row>
      <xdr:rowOff>145672</xdr:rowOff>
    </xdr:to>
    <xdr:sp macro="" textlink="">
      <xdr:nvSpPr>
        <xdr:cNvPr id="871" name="楕円 870"/>
        <xdr:cNvSpPr/>
      </xdr:nvSpPr>
      <xdr:spPr>
        <a:xfrm>
          <a:off x="21272500" y="127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162199</xdr:rowOff>
    </xdr:from>
    <xdr:ext cx="599010" cy="259045"/>
    <xdr:sp macro="" textlink="">
      <xdr:nvSpPr>
        <xdr:cNvPr id="872" name="テキスト ボックス 871"/>
        <xdr:cNvSpPr txBox="1"/>
      </xdr:nvSpPr>
      <xdr:spPr>
        <a:xfrm>
          <a:off x="21023795" y="1250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115257</xdr:rowOff>
    </xdr:from>
    <xdr:to>
      <xdr:col>107</xdr:col>
      <xdr:colOff>101600</xdr:colOff>
      <xdr:row>75</xdr:row>
      <xdr:rowOff>45407</xdr:rowOff>
    </xdr:to>
    <xdr:sp macro="" textlink="">
      <xdr:nvSpPr>
        <xdr:cNvPr id="873" name="楕円 872"/>
        <xdr:cNvSpPr/>
      </xdr:nvSpPr>
      <xdr:spPr>
        <a:xfrm>
          <a:off x="20383500" y="128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61934</xdr:rowOff>
    </xdr:from>
    <xdr:ext cx="599010" cy="259045"/>
    <xdr:sp macro="" textlink="">
      <xdr:nvSpPr>
        <xdr:cNvPr id="874" name="テキスト ボックス 873"/>
        <xdr:cNvSpPr txBox="1"/>
      </xdr:nvSpPr>
      <xdr:spPr>
        <a:xfrm>
          <a:off x="20134795" y="1257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58172</xdr:rowOff>
    </xdr:from>
    <xdr:to>
      <xdr:col>102</xdr:col>
      <xdr:colOff>165100</xdr:colOff>
      <xdr:row>74</xdr:row>
      <xdr:rowOff>159772</xdr:rowOff>
    </xdr:to>
    <xdr:sp macro="" textlink="">
      <xdr:nvSpPr>
        <xdr:cNvPr id="875" name="楕円 874"/>
        <xdr:cNvSpPr/>
      </xdr:nvSpPr>
      <xdr:spPr>
        <a:xfrm>
          <a:off x="19494500" y="127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4849</xdr:rowOff>
    </xdr:from>
    <xdr:ext cx="599010" cy="259045"/>
    <xdr:sp macro="" textlink="">
      <xdr:nvSpPr>
        <xdr:cNvPr id="876" name="テキスト ボックス 875"/>
        <xdr:cNvSpPr txBox="1"/>
      </xdr:nvSpPr>
      <xdr:spPr>
        <a:xfrm>
          <a:off x="19245795" y="125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125764</xdr:rowOff>
    </xdr:from>
    <xdr:to>
      <xdr:col>98</xdr:col>
      <xdr:colOff>38100</xdr:colOff>
      <xdr:row>74</xdr:row>
      <xdr:rowOff>55914</xdr:rowOff>
    </xdr:to>
    <xdr:sp macro="" textlink="">
      <xdr:nvSpPr>
        <xdr:cNvPr id="877" name="楕円 876"/>
        <xdr:cNvSpPr/>
      </xdr:nvSpPr>
      <xdr:spPr>
        <a:xfrm>
          <a:off x="18605500" y="1264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72441</xdr:rowOff>
    </xdr:from>
    <xdr:ext cx="599010" cy="259045"/>
    <xdr:sp macro="" textlink="">
      <xdr:nvSpPr>
        <xdr:cNvPr id="878" name="テキスト ボックス 877"/>
        <xdr:cNvSpPr txBox="1"/>
      </xdr:nvSpPr>
      <xdr:spPr>
        <a:xfrm>
          <a:off x="18356795" y="1241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普通建設事業費（うち更新整備）が増加したのは、</a:t>
          </a:r>
          <a:r>
            <a:rPr kumimoji="1" lang="ja-JP" altLang="ja-JP" sz="1100">
              <a:solidFill>
                <a:schemeClr val="dk1"/>
              </a:solidFill>
              <a:effectLst/>
              <a:latin typeface="+mn-lt"/>
              <a:ea typeface="+mn-ea"/>
              <a:cs typeface="+mn-cs"/>
            </a:rPr>
            <a:t>平成２３年に</a:t>
          </a:r>
          <a:r>
            <a:rPr kumimoji="1" lang="ja-JP" altLang="en-US" sz="1100">
              <a:solidFill>
                <a:schemeClr val="dk1"/>
              </a:solidFill>
              <a:effectLst/>
              <a:latin typeface="+mn-lt"/>
              <a:ea typeface="+mn-ea"/>
              <a:cs typeface="+mn-cs"/>
            </a:rPr>
            <a:t>町内に</a:t>
          </a:r>
          <a:r>
            <a:rPr lang="ja-JP" altLang="en-US" sz="1100" b="0" i="0" baseline="0">
              <a:solidFill>
                <a:schemeClr val="dk1"/>
              </a:solidFill>
              <a:effectLst/>
              <a:latin typeface="+mn-lt"/>
              <a:ea typeface="+mn-ea"/>
              <a:cs typeface="+mn-cs"/>
            </a:rPr>
            <a:t>光回線等を整備した</a:t>
          </a:r>
          <a:r>
            <a:rPr kumimoji="1" lang="ja-JP" altLang="ja-JP" sz="1100">
              <a:solidFill>
                <a:schemeClr val="dk1"/>
              </a:solidFill>
              <a:effectLst/>
              <a:latin typeface="+mn-lt"/>
              <a:ea typeface="+mn-ea"/>
              <a:cs typeface="+mn-cs"/>
            </a:rPr>
            <a:t>地域情報通信基盤施設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令和３年にクラウド型に更新した</a:t>
          </a:r>
          <a:r>
            <a:rPr kumimoji="1" lang="ja-JP" altLang="en-US" sz="1100">
              <a:solidFill>
                <a:schemeClr val="dk1"/>
              </a:solidFill>
              <a:effectLst/>
              <a:latin typeface="+mn-lt"/>
              <a:ea typeface="+mn-ea"/>
              <a:cs typeface="+mn-cs"/>
            </a:rPr>
            <a:t>ことによる。この特殊</a:t>
          </a:r>
          <a:r>
            <a:rPr lang="ja-JP" altLang="ja-JP" sz="1100" b="0" i="0" baseline="0">
              <a:solidFill>
                <a:schemeClr val="dk1"/>
              </a:solidFill>
              <a:effectLst/>
              <a:latin typeface="+mn-lt"/>
              <a:ea typeface="+mn-ea"/>
              <a:cs typeface="+mn-cs"/>
            </a:rPr>
            <a:t>な要因以外は、</a:t>
          </a:r>
          <a:r>
            <a:rPr kumimoji="1" lang="ja-JP" altLang="ja-JP" sz="1100">
              <a:solidFill>
                <a:schemeClr val="dk1"/>
              </a:solidFill>
              <a:effectLst/>
              <a:latin typeface="+mn-lt"/>
              <a:ea typeface="+mn-ea"/>
              <a:cs typeface="+mn-cs"/>
            </a:rPr>
            <a:t>全体としては横ばい傾向である。今後は公債費償還額の増加を鑑み、減債基金等の積立金額の増加も行っていく必要がある。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
1,876
238.13
3,569,200
3,418,682
149,268
1,929,047
3,514,000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167646</xdr:rowOff>
    </xdr:from>
    <xdr:to>
      <xdr:col>24</xdr:col>
      <xdr:colOff>63500</xdr:colOff>
      <xdr:row>36</xdr:row>
      <xdr:rowOff>5245</xdr:rowOff>
    </xdr:to>
    <xdr:cxnSp macro="">
      <xdr:nvCxnSpPr>
        <xdr:cNvPr id="60" name="直線コネクタ 59"/>
        <xdr:cNvCxnSpPr/>
      </xdr:nvCxnSpPr>
      <xdr:spPr>
        <a:xfrm flipV="1">
          <a:off x="3797300" y="6168396"/>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169513</xdr:rowOff>
    </xdr:from>
    <xdr:to>
      <xdr:col>19</xdr:col>
      <xdr:colOff>177800</xdr:colOff>
      <xdr:row>36</xdr:row>
      <xdr:rowOff>5245</xdr:rowOff>
    </xdr:to>
    <xdr:cxnSp macro="">
      <xdr:nvCxnSpPr>
        <xdr:cNvPr id="63" name="直線コネクタ 62"/>
        <xdr:cNvCxnSpPr/>
      </xdr:nvCxnSpPr>
      <xdr:spPr>
        <a:xfrm>
          <a:off x="2908300" y="6170263"/>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169513</xdr:rowOff>
    </xdr:from>
    <xdr:to>
      <xdr:col>15</xdr:col>
      <xdr:colOff>50800</xdr:colOff>
      <xdr:row>36</xdr:row>
      <xdr:rowOff>22485</xdr:rowOff>
    </xdr:to>
    <xdr:cxnSp macro="">
      <xdr:nvCxnSpPr>
        <xdr:cNvPr id="66" name="直線コネクタ 65"/>
        <xdr:cNvCxnSpPr/>
      </xdr:nvCxnSpPr>
      <xdr:spPr>
        <a:xfrm flipV="1">
          <a:off x="2019300" y="6170263"/>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22485</xdr:rowOff>
    </xdr:from>
    <xdr:to>
      <xdr:col>10</xdr:col>
      <xdr:colOff>114300</xdr:colOff>
      <xdr:row>36</xdr:row>
      <xdr:rowOff>40678</xdr:rowOff>
    </xdr:to>
    <xdr:cxnSp macro="">
      <xdr:nvCxnSpPr>
        <xdr:cNvPr id="69" name="直線コネクタ 68"/>
        <xdr:cNvCxnSpPr/>
      </xdr:nvCxnSpPr>
      <xdr:spPr>
        <a:xfrm flipV="1">
          <a:off x="1130300" y="6194685"/>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116846</xdr:rowOff>
    </xdr:from>
    <xdr:to>
      <xdr:col>24</xdr:col>
      <xdr:colOff>114300</xdr:colOff>
      <xdr:row>36</xdr:row>
      <xdr:rowOff>46996</xdr:rowOff>
    </xdr:to>
    <xdr:sp macro="" textlink="">
      <xdr:nvSpPr>
        <xdr:cNvPr id="79" name="楕円 78"/>
        <xdr:cNvSpPr/>
      </xdr:nvSpPr>
      <xdr:spPr>
        <a:xfrm>
          <a:off x="4584700" y="61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139723</xdr:rowOff>
    </xdr:from>
    <xdr:ext cx="534377" cy="259045"/>
    <xdr:sp macro="" textlink="">
      <xdr:nvSpPr>
        <xdr:cNvPr id="80" name="議会費該当値テキスト"/>
        <xdr:cNvSpPr txBox="1"/>
      </xdr:nvSpPr>
      <xdr:spPr>
        <a:xfrm>
          <a:off x="4686300" y="59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125895</xdr:rowOff>
    </xdr:from>
    <xdr:to>
      <xdr:col>20</xdr:col>
      <xdr:colOff>38100</xdr:colOff>
      <xdr:row>36</xdr:row>
      <xdr:rowOff>56045</xdr:rowOff>
    </xdr:to>
    <xdr:sp macro="" textlink="">
      <xdr:nvSpPr>
        <xdr:cNvPr id="81" name="楕円 80"/>
        <xdr:cNvSpPr/>
      </xdr:nvSpPr>
      <xdr:spPr>
        <a:xfrm>
          <a:off x="3746500" y="61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72572</xdr:rowOff>
    </xdr:from>
    <xdr:ext cx="534377" cy="259045"/>
    <xdr:sp macro="" textlink="">
      <xdr:nvSpPr>
        <xdr:cNvPr id="82" name="テキスト ボックス 81"/>
        <xdr:cNvSpPr txBox="1"/>
      </xdr:nvSpPr>
      <xdr:spPr>
        <a:xfrm>
          <a:off x="3530111" y="59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118713</xdr:rowOff>
    </xdr:from>
    <xdr:to>
      <xdr:col>15</xdr:col>
      <xdr:colOff>101600</xdr:colOff>
      <xdr:row>36</xdr:row>
      <xdr:rowOff>48863</xdr:rowOff>
    </xdr:to>
    <xdr:sp macro="" textlink="">
      <xdr:nvSpPr>
        <xdr:cNvPr id="83" name="楕円 82"/>
        <xdr:cNvSpPr/>
      </xdr:nvSpPr>
      <xdr:spPr>
        <a:xfrm>
          <a:off x="2857500" y="6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65390</xdr:rowOff>
    </xdr:from>
    <xdr:ext cx="534377" cy="259045"/>
    <xdr:sp macro="" textlink="">
      <xdr:nvSpPr>
        <xdr:cNvPr id="84" name="テキスト ボックス 83"/>
        <xdr:cNvSpPr txBox="1"/>
      </xdr:nvSpPr>
      <xdr:spPr>
        <a:xfrm>
          <a:off x="2641111" y="58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143135</xdr:rowOff>
    </xdr:from>
    <xdr:to>
      <xdr:col>10</xdr:col>
      <xdr:colOff>165100</xdr:colOff>
      <xdr:row>36</xdr:row>
      <xdr:rowOff>73285</xdr:rowOff>
    </xdr:to>
    <xdr:sp macro="" textlink="">
      <xdr:nvSpPr>
        <xdr:cNvPr id="85" name="楕円 84"/>
        <xdr:cNvSpPr/>
      </xdr:nvSpPr>
      <xdr:spPr>
        <a:xfrm>
          <a:off x="1968500" y="61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89812</xdr:rowOff>
    </xdr:from>
    <xdr:ext cx="534377" cy="259045"/>
    <xdr:sp macro="" textlink="">
      <xdr:nvSpPr>
        <xdr:cNvPr id="86" name="テキスト ボックス 85"/>
        <xdr:cNvSpPr txBox="1"/>
      </xdr:nvSpPr>
      <xdr:spPr>
        <a:xfrm>
          <a:off x="1752111" y="59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161328</xdr:rowOff>
    </xdr:from>
    <xdr:to>
      <xdr:col>6</xdr:col>
      <xdr:colOff>38100</xdr:colOff>
      <xdr:row>36</xdr:row>
      <xdr:rowOff>91478</xdr:rowOff>
    </xdr:to>
    <xdr:sp macro="" textlink="">
      <xdr:nvSpPr>
        <xdr:cNvPr id="87" name="楕円 86"/>
        <xdr:cNvSpPr/>
      </xdr:nvSpPr>
      <xdr:spPr>
        <a:xfrm>
          <a:off x="1079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108005</xdr:rowOff>
    </xdr:from>
    <xdr:ext cx="534377" cy="259045"/>
    <xdr:sp macro="" textlink="">
      <xdr:nvSpPr>
        <xdr:cNvPr id="88" name="テキスト ボックス 87"/>
        <xdr:cNvSpPr txBox="1"/>
      </xdr:nvSpPr>
      <xdr:spPr>
        <a:xfrm>
          <a:off x="863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24447</xdr:rowOff>
    </xdr:from>
    <xdr:to>
      <xdr:col>24</xdr:col>
      <xdr:colOff>63500</xdr:colOff>
      <xdr:row>58</xdr:row>
      <xdr:rowOff>26291</xdr:rowOff>
    </xdr:to>
    <xdr:cxnSp macro="">
      <xdr:nvCxnSpPr>
        <xdr:cNvPr id="115" name="直線コネクタ 114"/>
        <xdr:cNvCxnSpPr/>
      </xdr:nvCxnSpPr>
      <xdr:spPr>
        <a:xfrm>
          <a:off x="3797300" y="996854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24447</xdr:rowOff>
    </xdr:from>
    <xdr:to>
      <xdr:col>19</xdr:col>
      <xdr:colOff>177800</xdr:colOff>
      <xdr:row>58</xdr:row>
      <xdr:rowOff>72604</xdr:rowOff>
    </xdr:to>
    <xdr:cxnSp macro="">
      <xdr:nvCxnSpPr>
        <xdr:cNvPr id="118" name="直線コネクタ 117"/>
        <xdr:cNvCxnSpPr/>
      </xdr:nvCxnSpPr>
      <xdr:spPr>
        <a:xfrm flipV="1">
          <a:off x="2908300" y="9968547"/>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35412</xdr:rowOff>
    </xdr:from>
    <xdr:to>
      <xdr:col>15</xdr:col>
      <xdr:colOff>50800</xdr:colOff>
      <xdr:row>58</xdr:row>
      <xdr:rowOff>72604</xdr:rowOff>
    </xdr:to>
    <xdr:cxnSp macro="">
      <xdr:nvCxnSpPr>
        <xdr:cNvPr id="121" name="直線コネクタ 120"/>
        <xdr:cNvCxnSpPr/>
      </xdr:nvCxnSpPr>
      <xdr:spPr>
        <a:xfrm>
          <a:off x="2019300" y="9979512"/>
          <a:ext cx="889000" cy="3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35412</xdr:rowOff>
    </xdr:from>
    <xdr:to>
      <xdr:col>10</xdr:col>
      <xdr:colOff>114300</xdr:colOff>
      <xdr:row>58</xdr:row>
      <xdr:rowOff>63544</xdr:rowOff>
    </xdr:to>
    <xdr:cxnSp macro="">
      <xdr:nvCxnSpPr>
        <xdr:cNvPr id="124" name="直線コネクタ 123"/>
        <xdr:cNvCxnSpPr/>
      </xdr:nvCxnSpPr>
      <xdr:spPr>
        <a:xfrm flipV="1">
          <a:off x="1130300" y="9979512"/>
          <a:ext cx="889000" cy="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146941</xdr:rowOff>
    </xdr:from>
    <xdr:to>
      <xdr:col>24</xdr:col>
      <xdr:colOff>114300</xdr:colOff>
      <xdr:row>58</xdr:row>
      <xdr:rowOff>77091</xdr:rowOff>
    </xdr:to>
    <xdr:sp macro="" textlink="">
      <xdr:nvSpPr>
        <xdr:cNvPr id="134" name="楕円 133"/>
        <xdr:cNvSpPr/>
      </xdr:nvSpPr>
      <xdr:spPr>
        <a:xfrm>
          <a:off x="4584700" y="9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106318</xdr:rowOff>
    </xdr:from>
    <xdr:ext cx="599010" cy="259045"/>
    <xdr:sp macro="" textlink="">
      <xdr:nvSpPr>
        <xdr:cNvPr id="135" name="総務費該当値テキスト"/>
        <xdr:cNvSpPr txBox="1"/>
      </xdr:nvSpPr>
      <xdr:spPr>
        <a:xfrm>
          <a:off x="4686300" y="970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145097</xdr:rowOff>
    </xdr:from>
    <xdr:to>
      <xdr:col>20</xdr:col>
      <xdr:colOff>38100</xdr:colOff>
      <xdr:row>58</xdr:row>
      <xdr:rowOff>75247</xdr:rowOff>
    </xdr:to>
    <xdr:sp macro="" textlink="">
      <xdr:nvSpPr>
        <xdr:cNvPr id="136" name="楕円 135"/>
        <xdr:cNvSpPr/>
      </xdr:nvSpPr>
      <xdr:spPr>
        <a:xfrm>
          <a:off x="37465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91774</xdr:rowOff>
    </xdr:from>
    <xdr:ext cx="599010" cy="259045"/>
    <xdr:sp macro="" textlink="">
      <xdr:nvSpPr>
        <xdr:cNvPr id="137" name="テキスト ボックス 136"/>
        <xdr:cNvSpPr txBox="1"/>
      </xdr:nvSpPr>
      <xdr:spPr>
        <a:xfrm>
          <a:off x="3497795" y="96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21804</xdr:rowOff>
    </xdr:from>
    <xdr:to>
      <xdr:col>15</xdr:col>
      <xdr:colOff>101600</xdr:colOff>
      <xdr:row>58</xdr:row>
      <xdr:rowOff>123404</xdr:rowOff>
    </xdr:to>
    <xdr:sp macro="" textlink="">
      <xdr:nvSpPr>
        <xdr:cNvPr id="138" name="楕円 137"/>
        <xdr:cNvSpPr/>
      </xdr:nvSpPr>
      <xdr:spPr>
        <a:xfrm>
          <a:off x="2857500" y="99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139931</xdr:rowOff>
    </xdr:from>
    <xdr:ext cx="599010" cy="259045"/>
    <xdr:sp macro="" textlink="">
      <xdr:nvSpPr>
        <xdr:cNvPr id="139" name="テキスト ボックス 138"/>
        <xdr:cNvSpPr txBox="1"/>
      </xdr:nvSpPr>
      <xdr:spPr>
        <a:xfrm>
          <a:off x="2608795" y="97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156062</xdr:rowOff>
    </xdr:from>
    <xdr:to>
      <xdr:col>10</xdr:col>
      <xdr:colOff>165100</xdr:colOff>
      <xdr:row>58</xdr:row>
      <xdr:rowOff>86212</xdr:rowOff>
    </xdr:to>
    <xdr:sp macro="" textlink="">
      <xdr:nvSpPr>
        <xdr:cNvPr id="140" name="楕円 139"/>
        <xdr:cNvSpPr/>
      </xdr:nvSpPr>
      <xdr:spPr>
        <a:xfrm>
          <a:off x="1968500" y="99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102739</xdr:rowOff>
    </xdr:from>
    <xdr:ext cx="599010" cy="259045"/>
    <xdr:sp macro="" textlink="">
      <xdr:nvSpPr>
        <xdr:cNvPr id="141" name="テキスト ボックス 140"/>
        <xdr:cNvSpPr txBox="1"/>
      </xdr:nvSpPr>
      <xdr:spPr>
        <a:xfrm>
          <a:off x="1719795" y="97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12744</xdr:rowOff>
    </xdr:from>
    <xdr:to>
      <xdr:col>6</xdr:col>
      <xdr:colOff>38100</xdr:colOff>
      <xdr:row>58</xdr:row>
      <xdr:rowOff>114344</xdr:rowOff>
    </xdr:to>
    <xdr:sp macro="" textlink="">
      <xdr:nvSpPr>
        <xdr:cNvPr id="142" name="楕円 141"/>
        <xdr:cNvSpPr/>
      </xdr:nvSpPr>
      <xdr:spPr>
        <a:xfrm>
          <a:off x="1079500" y="99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130871</xdr:rowOff>
    </xdr:from>
    <xdr:ext cx="599010" cy="259045"/>
    <xdr:sp macro="" textlink="">
      <xdr:nvSpPr>
        <xdr:cNvPr id="143" name="テキスト ボックス 142"/>
        <xdr:cNvSpPr txBox="1"/>
      </xdr:nvSpPr>
      <xdr:spPr>
        <a:xfrm>
          <a:off x="830795" y="973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97842</xdr:rowOff>
    </xdr:from>
    <xdr:to>
      <xdr:col>24</xdr:col>
      <xdr:colOff>63500</xdr:colOff>
      <xdr:row>78</xdr:row>
      <xdr:rowOff>156994</xdr:rowOff>
    </xdr:to>
    <xdr:cxnSp macro="">
      <xdr:nvCxnSpPr>
        <xdr:cNvPr id="173" name="直線コネクタ 172"/>
        <xdr:cNvCxnSpPr/>
      </xdr:nvCxnSpPr>
      <xdr:spPr>
        <a:xfrm flipV="1">
          <a:off x="3797300" y="13470942"/>
          <a:ext cx="838200" cy="5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156994</xdr:rowOff>
    </xdr:from>
    <xdr:to>
      <xdr:col>19</xdr:col>
      <xdr:colOff>177800</xdr:colOff>
      <xdr:row>79</xdr:row>
      <xdr:rowOff>4919</xdr:rowOff>
    </xdr:to>
    <xdr:cxnSp macro="">
      <xdr:nvCxnSpPr>
        <xdr:cNvPr id="176" name="直線コネクタ 175"/>
        <xdr:cNvCxnSpPr/>
      </xdr:nvCxnSpPr>
      <xdr:spPr>
        <a:xfrm flipV="1">
          <a:off x="2908300" y="13530094"/>
          <a:ext cx="889000" cy="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161666</xdr:rowOff>
    </xdr:from>
    <xdr:to>
      <xdr:col>15</xdr:col>
      <xdr:colOff>50800</xdr:colOff>
      <xdr:row>79</xdr:row>
      <xdr:rowOff>4919</xdr:rowOff>
    </xdr:to>
    <xdr:cxnSp macro="">
      <xdr:nvCxnSpPr>
        <xdr:cNvPr id="179" name="直線コネクタ 178"/>
        <xdr:cNvCxnSpPr/>
      </xdr:nvCxnSpPr>
      <xdr:spPr>
        <a:xfrm>
          <a:off x="2019300" y="13534766"/>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148992</xdr:rowOff>
    </xdr:from>
    <xdr:to>
      <xdr:col>10</xdr:col>
      <xdr:colOff>114300</xdr:colOff>
      <xdr:row>78</xdr:row>
      <xdr:rowOff>161666</xdr:rowOff>
    </xdr:to>
    <xdr:cxnSp macro="">
      <xdr:nvCxnSpPr>
        <xdr:cNvPr id="182" name="直線コネクタ 181"/>
        <xdr:cNvCxnSpPr/>
      </xdr:nvCxnSpPr>
      <xdr:spPr>
        <a:xfrm>
          <a:off x="1130300" y="13522092"/>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47042</xdr:rowOff>
    </xdr:from>
    <xdr:to>
      <xdr:col>24</xdr:col>
      <xdr:colOff>114300</xdr:colOff>
      <xdr:row>78</xdr:row>
      <xdr:rowOff>148642</xdr:rowOff>
    </xdr:to>
    <xdr:sp macro="" textlink="">
      <xdr:nvSpPr>
        <xdr:cNvPr id="192" name="楕円 191"/>
        <xdr:cNvSpPr/>
      </xdr:nvSpPr>
      <xdr:spPr>
        <a:xfrm>
          <a:off x="4584700" y="134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69919</xdr:rowOff>
    </xdr:from>
    <xdr:ext cx="599010" cy="259045"/>
    <xdr:sp macro="" textlink="">
      <xdr:nvSpPr>
        <xdr:cNvPr id="193" name="民生費該当値テキスト"/>
        <xdr:cNvSpPr txBox="1"/>
      </xdr:nvSpPr>
      <xdr:spPr>
        <a:xfrm>
          <a:off x="4686300" y="1327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106194</xdr:rowOff>
    </xdr:from>
    <xdr:to>
      <xdr:col>20</xdr:col>
      <xdr:colOff>38100</xdr:colOff>
      <xdr:row>79</xdr:row>
      <xdr:rowOff>36344</xdr:rowOff>
    </xdr:to>
    <xdr:sp macro="" textlink="">
      <xdr:nvSpPr>
        <xdr:cNvPr id="194" name="楕円 193"/>
        <xdr:cNvSpPr/>
      </xdr:nvSpPr>
      <xdr:spPr>
        <a:xfrm>
          <a:off x="3746500" y="134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27471</xdr:rowOff>
    </xdr:from>
    <xdr:ext cx="599010" cy="259045"/>
    <xdr:sp macro="" textlink="">
      <xdr:nvSpPr>
        <xdr:cNvPr id="195" name="テキスト ボックス 194"/>
        <xdr:cNvSpPr txBox="1"/>
      </xdr:nvSpPr>
      <xdr:spPr>
        <a:xfrm>
          <a:off x="3497795" y="1357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125569</xdr:rowOff>
    </xdr:from>
    <xdr:to>
      <xdr:col>15</xdr:col>
      <xdr:colOff>101600</xdr:colOff>
      <xdr:row>79</xdr:row>
      <xdr:rowOff>55719</xdr:rowOff>
    </xdr:to>
    <xdr:sp macro="" textlink="">
      <xdr:nvSpPr>
        <xdr:cNvPr id="196" name="楕円 195"/>
        <xdr:cNvSpPr/>
      </xdr:nvSpPr>
      <xdr:spPr>
        <a:xfrm>
          <a:off x="2857500" y="134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72246</xdr:rowOff>
    </xdr:from>
    <xdr:ext cx="599010" cy="259045"/>
    <xdr:sp macro="" textlink="">
      <xdr:nvSpPr>
        <xdr:cNvPr id="197" name="テキスト ボックス 196"/>
        <xdr:cNvSpPr txBox="1"/>
      </xdr:nvSpPr>
      <xdr:spPr>
        <a:xfrm>
          <a:off x="2608795" y="1327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110866</xdr:rowOff>
    </xdr:from>
    <xdr:to>
      <xdr:col>10</xdr:col>
      <xdr:colOff>165100</xdr:colOff>
      <xdr:row>79</xdr:row>
      <xdr:rowOff>41016</xdr:rowOff>
    </xdr:to>
    <xdr:sp macro="" textlink="">
      <xdr:nvSpPr>
        <xdr:cNvPr id="198" name="楕円 197"/>
        <xdr:cNvSpPr/>
      </xdr:nvSpPr>
      <xdr:spPr>
        <a:xfrm>
          <a:off x="1968500" y="134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57543</xdr:rowOff>
    </xdr:from>
    <xdr:ext cx="599010" cy="259045"/>
    <xdr:sp macro="" textlink="">
      <xdr:nvSpPr>
        <xdr:cNvPr id="199" name="テキスト ボックス 198"/>
        <xdr:cNvSpPr txBox="1"/>
      </xdr:nvSpPr>
      <xdr:spPr>
        <a:xfrm>
          <a:off x="1719795" y="1325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98192</xdr:rowOff>
    </xdr:from>
    <xdr:to>
      <xdr:col>6</xdr:col>
      <xdr:colOff>38100</xdr:colOff>
      <xdr:row>79</xdr:row>
      <xdr:rowOff>28342</xdr:rowOff>
    </xdr:to>
    <xdr:sp macro="" textlink="">
      <xdr:nvSpPr>
        <xdr:cNvPr id="200" name="楕円 199"/>
        <xdr:cNvSpPr/>
      </xdr:nvSpPr>
      <xdr:spPr>
        <a:xfrm>
          <a:off x="1079500" y="134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44869</xdr:rowOff>
    </xdr:from>
    <xdr:ext cx="599010" cy="259045"/>
    <xdr:sp macro="" textlink="">
      <xdr:nvSpPr>
        <xdr:cNvPr id="201" name="テキスト ボックス 200"/>
        <xdr:cNvSpPr txBox="1"/>
      </xdr:nvSpPr>
      <xdr:spPr>
        <a:xfrm>
          <a:off x="830795" y="1324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106657</xdr:rowOff>
    </xdr:from>
    <xdr:to>
      <xdr:col>24</xdr:col>
      <xdr:colOff>63500</xdr:colOff>
      <xdr:row>97</xdr:row>
      <xdr:rowOff>64484</xdr:rowOff>
    </xdr:to>
    <xdr:cxnSp macro="">
      <xdr:nvCxnSpPr>
        <xdr:cNvPr id="232" name="直線コネクタ 231"/>
        <xdr:cNvCxnSpPr/>
      </xdr:nvCxnSpPr>
      <xdr:spPr>
        <a:xfrm flipV="1">
          <a:off x="3797300" y="16565857"/>
          <a:ext cx="838200" cy="1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64484</xdr:rowOff>
    </xdr:from>
    <xdr:to>
      <xdr:col>19</xdr:col>
      <xdr:colOff>177800</xdr:colOff>
      <xdr:row>97</xdr:row>
      <xdr:rowOff>93987</xdr:rowOff>
    </xdr:to>
    <xdr:cxnSp macro="">
      <xdr:nvCxnSpPr>
        <xdr:cNvPr id="235" name="直線コネクタ 234"/>
        <xdr:cNvCxnSpPr/>
      </xdr:nvCxnSpPr>
      <xdr:spPr>
        <a:xfrm flipV="1">
          <a:off x="2908300" y="16695134"/>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64503</xdr:rowOff>
    </xdr:from>
    <xdr:to>
      <xdr:col>15</xdr:col>
      <xdr:colOff>50800</xdr:colOff>
      <xdr:row>97</xdr:row>
      <xdr:rowOff>93987</xdr:rowOff>
    </xdr:to>
    <xdr:cxnSp macro="">
      <xdr:nvCxnSpPr>
        <xdr:cNvPr id="238" name="直線コネクタ 237"/>
        <xdr:cNvCxnSpPr/>
      </xdr:nvCxnSpPr>
      <xdr:spPr>
        <a:xfrm>
          <a:off x="2019300" y="16695153"/>
          <a:ext cx="889000" cy="2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64503</xdr:rowOff>
    </xdr:from>
    <xdr:to>
      <xdr:col>10</xdr:col>
      <xdr:colOff>114300</xdr:colOff>
      <xdr:row>97</xdr:row>
      <xdr:rowOff>66196</xdr:rowOff>
    </xdr:to>
    <xdr:cxnSp macro="">
      <xdr:nvCxnSpPr>
        <xdr:cNvPr id="241" name="直線コネクタ 240"/>
        <xdr:cNvCxnSpPr/>
      </xdr:nvCxnSpPr>
      <xdr:spPr>
        <a:xfrm flipV="1">
          <a:off x="1130300" y="16695153"/>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55857</xdr:rowOff>
    </xdr:from>
    <xdr:to>
      <xdr:col>24</xdr:col>
      <xdr:colOff>114300</xdr:colOff>
      <xdr:row>96</xdr:row>
      <xdr:rowOff>157457</xdr:rowOff>
    </xdr:to>
    <xdr:sp macro="" textlink="">
      <xdr:nvSpPr>
        <xdr:cNvPr id="251" name="楕円 250"/>
        <xdr:cNvSpPr/>
      </xdr:nvSpPr>
      <xdr:spPr>
        <a:xfrm>
          <a:off x="4584700" y="165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78734</xdr:rowOff>
    </xdr:from>
    <xdr:ext cx="599010" cy="259045"/>
    <xdr:sp macro="" textlink="">
      <xdr:nvSpPr>
        <xdr:cNvPr id="252" name="衛生費該当値テキスト"/>
        <xdr:cNvSpPr txBox="1"/>
      </xdr:nvSpPr>
      <xdr:spPr>
        <a:xfrm>
          <a:off x="4686300" y="1636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13684</xdr:rowOff>
    </xdr:from>
    <xdr:to>
      <xdr:col>20</xdr:col>
      <xdr:colOff>38100</xdr:colOff>
      <xdr:row>97</xdr:row>
      <xdr:rowOff>115284</xdr:rowOff>
    </xdr:to>
    <xdr:sp macro="" textlink="">
      <xdr:nvSpPr>
        <xdr:cNvPr id="253" name="楕円 252"/>
        <xdr:cNvSpPr/>
      </xdr:nvSpPr>
      <xdr:spPr>
        <a:xfrm>
          <a:off x="3746500" y="166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106411</xdr:rowOff>
    </xdr:from>
    <xdr:ext cx="599010" cy="259045"/>
    <xdr:sp macro="" textlink="">
      <xdr:nvSpPr>
        <xdr:cNvPr id="254" name="テキスト ボックス 253"/>
        <xdr:cNvSpPr txBox="1"/>
      </xdr:nvSpPr>
      <xdr:spPr>
        <a:xfrm>
          <a:off x="3497795" y="1673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43187</xdr:rowOff>
    </xdr:from>
    <xdr:to>
      <xdr:col>15</xdr:col>
      <xdr:colOff>101600</xdr:colOff>
      <xdr:row>97</xdr:row>
      <xdr:rowOff>144787</xdr:rowOff>
    </xdr:to>
    <xdr:sp macro="" textlink="">
      <xdr:nvSpPr>
        <xdr:cNvPr id="255" name="楕円 254"/>
        <xdr:cNvSpPr/>
      </xdr:nvSpPr>
      <xdr:spPr>
        <a:xfrm>
          <a:off x="2857500" y="1667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135914</xdr:rowOff>
    </xdr:from>
    <xdr:ext cx="599010" cy="259045"/>
    <xdr:sp macro="" textlink="">
      <xdr:nvSpPr>
        <xdr:cNvPr id="256" name="テキスト ボックス 255"/>
        <xdr:cNvSpPr txBox="1"/>
      </xdr:nvSpPr>
      <xdr:spPr>
        <a:xfrm>
          <a:off x="2608795" y="1676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13703</xdr:rowOff>
    </xdr:from>
    <xdr:to>
      <xdr:col>10</xdr:col>
      <xdr:colOff>165100</xdr:colOff>
      <xdr:row>97</xdr:row>
      <xdr:rowOff>115303</xdr:rowOff>
    </xdr:to>
    <xdr:sp macro="" textlink="">
      <xdr:nvSpPr>
        <xdr:cNvPr id="257" name="楕円 256"/>
        <xdr:cNvSpPr/>
      </xdr:nvSpPr>
      <xdr:spPr>
        <a:xfrm>
          <a:off x="1968500" y="166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131830</xdr:rowOff>
    </xdr:from>
    <xdr:ext cx="599010" cy="259045"/>
    <xdr:sp macro="" textlink="">
      <xdr:nvSpPr>
        <xdr:cNvPr id="258" name="テキスト ボックス 257"/>
        <xdr:cNvSpPr txBox="1"/>
      </xdr:nvSpPr>
      <xdr:spPr>
        <a:xfrm>
          <a:off x="1719795" y="1641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15396</xdr:rowOff>
    </xdr:from>
    <xdr:to>
      <xdr:col>6</xdr:col>
      <xdr:colOff>38100</xdr:colOff>
      <xdr:row>97</xdr:row>
      <xdr:rowOff>116996</xdr:rowOff>
    </xdr:to>
    <xdr:sp macro="" textlink="">
      <xdr:nvSpPr>
        <xdr:cNvPr id="259" name="楕円 258"/>
        <xdr:cNvSpPr/>
      </xdr:nvSpPr>
      <xdr:spPr>
        <a:xfrm>
          <a:off x="1079500" y="166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133523</xdr:rowOff>
    </xdr:from>
    <xdr:ext cx="599010" cy="259045"/>
    <xdr:sp macro="" textlink="">
      <xdr:nvSpPr>
        <xdr:cNvPr id="260" name="テキスト ボックス 259"/>
        <xdr:cNvSpPr txBox="1"/>
      </xdr:nvSpPr>
      <xdr:spPr>
        <a:xfrm>
          <a:off x="830795" y="164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157607</xdr:rowOff>
    </xdr:from>
    <xdr:to>
      <xdr:col>55</xdr:col>
      <xdr:colOff>0</xdr:colOff>
      <xdr:row>36</xdr:row>
      <xdr:rowOff>137033</xdr:rowOff>
    </xdr:to>
    <xdr:cxnSp macro="">
      <xdr:nvCxnSpPr>
        <xdr:cNvPr id="289" name="直線コネクタ 288"/>
        <xdr:cNvCxnSpPr/>
      </xdr:nvCxnSpPr>
      <xdr:spPr>
        <a:xfrm>
          <a:off x="9639300" y="6158357"/>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157607</xdr:rowOff>
    </xdr:from>
    <xdr:to>
      <xdr:col>50</xdr:col>
      <xdr:colOff>114300</xdr:colOff>
      <xdr:row>35</xdr:row>
      <xdr:rowOff>170942</xdr:rowOff>
    </xdr:to>
    <xdr:cxnSp macro="">
      <xdr:nvCxnSpPr>
        <xdr:cNvPr id="292" name="直線コネクタ 291"/>
        <xdr:cNvCxnSpPr/>
      </xdr:nvCxnSpPr>
      <xdr:spPr>
        <a:xfrm flipV="1">
          <a:off x="8750300" y="615835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93218</xdr:rowOff>
    </xdr:from>
    <xdr:to>
      <xdr:col>45</xdr:col>
      <xdr:colOff>177800</xdr:colOff>
      <xdr:row>35</xdr:row>
      <xdr:rowOff>170942</xdr:rowOff>
    </xdr:to>
    <xdr:cxnSp macro="">
      <xdr:nvCxnSpPr>
        <xdr:cNvPr id="295" name="直線コネクタ 294"/>
        <xdr:cNvCxnSpPr/>
      </xdr:nvCxnSpPr>
      <xdr:spPr>
        <a:xfrm>
          <a:off x="7861300" y="6093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93218</xdr:rowOff>
    </xdr:from>
    <xdr:to>
      <xdr:col>41</xdr:col>
      <xdr:colOff>50800</xdr:colOff>
      <xdr:row>35</xdr:row>
      <xdr:rowOff>128143</xdr:rowOff>
    </xdr:to>
    <xdr:cxnSp macro="">
      <xdr:nvCxnSpPr>
        <xdr:cNvPr id="298" name="直線コネクタ 297"/>
        <xdr:cNvCxnSpPr/>
      </xdr:nvCxnSpPr>
      <xdr:spPr>
        <a:xfrm flipV="1">
          <a:off x="6972300" y="6093968"/>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86233</xdr:rowOff>
    </xdr:from>
    <xdr:to>
      <xdr:col>55</xdr:col>
      <xdr:colOff>50800</xdr:colOff>
      <xdr:row>37</xdr:row>
      <xdr:rowOff>16383</xdr:rowOff>
    </xdr:to>
    <xdr:sp macro="" textlink="">
      <xdr:nvSpPr>
        <xdr:cNvPr id="308" name="楕円 307"/>
        <xdr:cNvSpPr/>
      </xdr:nvSpPr>
      <xdr:spPr>
        <a:xfrm>
          <a:off x="104267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109110</xdr:rowOff>
    </xdr:from>
    <xdr:ext cx="469744" cy="259045"/>
    <xdr:sp macro="" textlink="">
      <xdr:nvSpPr>
        <xdr:cNvPr id="309" name="労働費該当値テキスト"/>
        <xdr:cNvSpPr txBox="1"/>
      </xdr:nvSpPr>
      <xdr:spPr>
        <a:xfrm>
          <a:off x="10528300" y="610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106807</xdr:rowOff>
    </xdr:from>
    <xdr:to>
      <xdr:col>50</xdr:col>
      <xdr:colOff>165100</xdr:colOff>
      <xdr:row>36</xdr:row>
      <xdr:rowOff>36957</xdr:rowOff>
    </xdr:to>
    <xdr:sp macro="" textlink="">
      <xdr:nvSpPr>
        <xdr:cNvPr id="310" name="楕円 309"/>
        <xdr:cNvSpPr/>
      </xdr:nvSpPr>
      <xdr:spPr>
        <a:xfrm>
          <a:off x="9588500" y="61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53484</xdr:rowOff>
    </xdr:from>
    <xdr:ext cx="469744" cy="259045"/>
    <xdr:sp macro="" textlink="">
      <xdr:nvSpPr>
        <xdr:cNvPr id="311" name="テキスト ボックス 310"/>
        <xdr:cNvSpPr txBox="1"/>
      </xdr:nvSpPr>
      <xdr:spPr>
        <a:xfrm>
          <a:off x="9404428" y="58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120142</xdr:rowOff>
    </xdr:from>
    <xdr:to>
      <xdr:col>46</xdr:col>
      <xdr:colOff>38100</xdr:colOff>
      <xdr:row>36</xdr:row>
      <xdr:rowOff>50292</xdr:rowOff>
    </xdr:to>
    <xdr:sp macro="" textlink="">
      <xdr:nvSpPr>
        <xdr:cNvPr id="312" name="楕円 311"/>
        <xdr:cNvSpPr/>
      </xdr:nvSpPr>
      <xdr:spPr>
        <a:xfrm>
          <a:off x="8699500" y="6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66819</xdr:rowOff>
    </xdr:from>
    <xdr:ext cx="469744" cy="259045"/>
    <xdr:sp macro="" textlink="">
      <xdr:nvSpPr>
        <xdr:cNvPr id="313" name="テキスト ボックス 312"/>
        <xdr:cNvSpPr txBox="1"/>
      </xdr:nvSpPr>
      <xdr:spPr>
        <a:xfrm>
          <a:off x="8515428"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42418</xdr:rowOff>
    </xdr:from>
    <xdr:to>
      <xdr:col>41</xdr:col>
      <xdr:colOff>101600</xdr:colOff>
      <xdr:row>35</xdr:row>
      <xdr:rowOff>144018</xdr:rowOff>
    </xdr:to>
    <xdr:sp macro="" textlink="">
      <xdr:nvSpPr>
        <xdr:cNvPr id="314" name="楕円 313"/>
        <xdr:cNvSpPr/>
      </xdr:nvSpPr>
      <xdr:spPr>
        <a:xfrm>
          <a:off x="7810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160545</xdr:rowOff>
    </xdr:from>
    <xdr:ext cx="469744" cy="259045"/>
    <xdr:sp macro="" textlink="">
      <xdr:nvSpPr>
        <xdr:cNvPr id="315" name="テキスト ボックス 314"/>
        <xdr:cNvSpPr txBox="1"/>
      </xdr:nvSpPr>
      <xdr:spPr>
        <a:xfrm>
          <a:off x="7626428"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77343</xdr:rowOff>
    </xdr:from>
    <xdr:to>
      <xdr:col>36</xdr:col>
      <xdr:colOff>165100</xdr:colOff>
      <xdr:row>36</xdr:row>
      <xdr:rowOff>7493</xdr:rowOff>
    </xdr:to>
    <xdr:sp macro="" textlink="">
      <xdr:nvSpPr>
        <xdr:cNvPr id="316" name="楕円 315"/>
        <xdr:cNvSpPr/>
      </xdr:nvSpPr>
      <xdr:spPr>
        <a:xfrm>
          <a:off x="6921500" y="60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24020</xdr:rowOff>
    </xdr:from>
    <xdr:ext cx="469744" cy="259045"/>
    <xdr:sp macro="" textlink="">
      <xdr:nvSpPr>
        <xdr:cNvPr id="317" name="テキスト ボックス 316"/>
        <xdr:cNvSpPr txBox="1"/>
      </xdr:nvSpPr>
      <xdr:spPr>
        <a:xfrm>
          <a:off x="6737428" y="58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127565</xdr:rowOff>
    </xdr:from>
    <xdr:to>
      <xdr:col>55</xdr:col>
      <xdr:colOff>0</xdr:colOff>
      <xdr:row>58</xdr:row>
      <xdr:rowOff>64860</xdr:rowOff>
    </xdr:to>
    <xdr:cxnSp macro="">
      <xdr:nvCxnSpPr>
        <xdr:cNvPr id="346" name="直線コネクタ 345"/>
        <xdr:cNvCxnSpPr/>
      </xdr:nvCxnSpPr>
      <xdr:spPr>
        <a:xfrm flipV="1">
          <a:off x="9639300" y="9900215"/>
          <a:ext cx="838200" cy="10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112058</xdr:rowOff>
    </xdr:from>
    <xdr:to>
      <xdr:col>50</xdr:col>
      <xdr:colOff>114300</xdr:colOff>
      <xdr:row>58</xdr:row>
      <xdr:rowOff>64860</xdr:rowOff>
    </xdr:to>
    <xdr:cxnSp macro="">
      <xdr:nvCxnSpPr>
        <xdr:cNvPr id="349" name="直線コネクタ 348"/>
        <xdr:cNvCxnSpPr/>
      </xdr:nvCxnSpPr>
      <xdr:spPr>
        <a:xfrm>
          <a:off x="8750300" y="9884708"/>
          <a:ext cx="889000" cy="1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112058</xdr:rowOff>
    </xdr:from>
    <xdr:to>
      <xdr:col>45</xdr:col>
      <xdr:colOff>177800</xdr:colOff>
      <xdr:row>58</xdr:row>
      <xdr:rowOff>78704</xdr:rowOff>
    </xdr:to>
    <xdr:cxnSp macro="">
      <xdr:nvCxnSpPr>
        <xdr:cNvPr id="352" name="直線コネクタ 351"/>
        <xdr:cNvCxnSpPr/>
      </xdr:nvCxnSpPr>
      <xdr:spPr>
        <a:xfrm flipV="1">
          <a:off x="7861300" y="9884708"/>
          <a:ext cx="889000" cy="1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78704</xdr:rowOff>
    </xdr:from>
    <xdr:to>
      <xdr:col>41</xdr:col>
      <xdr:colOff>50800</xdr:colOff>
      <xdr:row>58</xdr:row>
      <xdr:rowOff>89133</xdr:rowOff>
    </xdr:to>
    <xdr:cxnSp macro="">
      <xdr:nvCxnSpPr>
        <xdr:cNvPr id="355" name="直線コネクタ 354"/>
        <xdr:cNvCxnSpPr/>
      </xdr:nvCxnSpPr>
      <xdr:spPr>
        <a:xfrm flipV="1">
          <a:off x="6972300" y="10022804"/>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76765</xdr:rowOff>
    </xdr:from>
    <xdr:to>
      <xdr:col>55</xdr:col>
      <xdr:colOff>50800</xdr:colOff>
      <xdr:row>58</xdr:row>
      <xdr:rowOff>6915</xdr:rowOff>
    </xdr:to>
    <xdr:sp macro="" textlink="">
      <xdr:nvSpPr>
        <xdr:cNvPr id="365" name="楕円 364"/>
        <xdr:cNvSpPr/>
      </xdr:nvSpPr>
      <xdr:spPr>
        <a:xfrm>
          <a:off x="10426700" y="98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99642</xdr:rowOff>
    </xdr:from>
    <xdr:ext cx="599010" cy="259045"/>
    <xdr:sp macro="" textlink="">
      <xdr:nvSpPr>
        <xdr:cNvPr id="366" name="農林水産業費該当値テキスト"/>
        <xdr:cNvSpPr txBox="1"/>
      </xdr:nvSpPr>
      <xdr:spPr>
        <a:xfrm>
          <a:off x="10528300" y="970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14060</xdr:rowOff>
    </xdr:from>
    <xdr:to>
      <xdr:col>50</xdr:col>
      <xdr:colOff>165100</xdr:colOff>
      <xdr:row>58</xdr:row>
      <xdr:rowOff>115660</xdr:rowOff>
    </xdr:to>
    <xdr:sp macro="" textlink="">
      <xdr:nvSpPr>
        <xdr:cNvPr id="367" name="楕円 366"/>
        <xdr:cNvSpPr/>
      </xdr:nvSpPr>
      <xdr:spPr>
        <a:xfrm>
          <a:off x="9588500" y="99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106787</xdr:rowOff>
    </xdr:from>
    <xdr:ext cx="599010" cy="259045"/>
    <xdr:sp macro="" textlink="">
      <xdr:nvSpPr>
        <xdr:cNvPr id="368" name="テキスト ボックス 367"/>
        <xdr:cNvSpPr txBox="1"/>
      </xdr:nvSpPr>
      <xdr:spPr>
        <a:xfrm>
          <a:off x="9339795" y="1005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61258</xdr:rowOff>
    </xdr:from>
    <xdr:to>
      <xdr:col>46</xdr:col>
      <xdr:colOff>38100</xdr:colOff>
      <xdr:row>57</xdr:row>
      <xdr:rowOff>162858</xdr:rowOff>
    </xdr:to>
    <xdr:sp macro="" textlink="">
      <xdr:nvSpPr>
        <xdr:cNvPr id="369" name="楕円 368"/>
        <xdr:cNvSpPr/>
      </xdr:nvSpPr>
      <xdr:spPr>
        <a:xfrm>
          <a:off x="8699500" y="98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7935</xdr:rowOff>
    </xdr:from>
    <xdr:ext cx="599010" cy="259045"/>
    <xdr:sp macro="" textlink="">
      <xdr:nvSpPr>
        <xdr:cNvPr id="370" name="テキスト ボックス 369"/>
        <xdr:cNvSpPr txBox="1"/>
      </xdr:nvSpPr>
      <xdr:spPr>
        <a:xfrm>
          <a:off x="8450795" y="960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27904</xdr:rowOff>
    </xdr:from>
    <xdr:to>
      <xdr:col>41</xdr:col>
      <xdr:colOff>101600</xdr:colOff>
      <xdr:row>58</xdr:row>
      <xdr:rowOff>129504</xdr:rowOff>
    </xdr:to>
    <xdr:sp macro="" textlink="">
      <xdr:nvSpPr>
        <xdr:cNvPr id="371" name="楕円 370"/>
        <xdr:cNvSpPr/>
      </xdr:nvSpPr>
      <xdr:spPr>
        <a:xfrm>
          <a:off x="7810500" y="99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120631</xdr:rowOff>
    </xdr:from>
    <xdr:ext cx="599010" cy="259045"/>
    <xdr:sp macro="" textlink="">
      <xdr:nvSpPr>
        <xdr:cNvPr id="372" name="テキスト ボックス 371"/>
        <xdr:cNvSpPr txBox="1"/>
      </xdr:nvSpPr>
      <xdr:spPr>
        <a:xfrm>
          <a:off x="7561795" y="1006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38333</xdr:rowOff>
    </xdr:from>
    <xdr:to>
      <xdr:col>36</xdr:col>
      <xdr:colOff>165100</xdr:colOff>
      <xdr:row>58</xdr:row>
      <xdr:rowOff>139933</xdr:rowOff>
    </xdr:to>
    <xdr:sp macro="" textlink="">
      <xdr:nvSpPr>
        <xdr:cNvPr id="373" name="楕円 372"/>
        <xdr:cNvSpPr/>
      </xdr:nvSpPr>
      <xdr:spPr>
        <a:xfrm>
          <a:off x="6921500" y="99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131060</xdr:rowOff>
    </xdr:from>
    <xdr:ext cx="534377" cy="259045"/>
    <xdr:sp macro="" textlink="">
      <xdr:nvSpPr>
        <xdr:cNvPr id="374" name="テキスト ボックス 373"/>
        <xdr:cNvSpPr txBox="1"/>
      </xdr:nvSpPr>
      <xdr:spPr>
        <a:xfrm>
          <a:off x="6705111" y="100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126167</xdr:rowOff>
    </xdr:from>
    <xdr:to>
      <xdr:col>55</xdr:col>
      <xdr:colOff>0</xdr:colOff>
      <xdr:row>78</xdr:row>
      <xdr:rowOff>7539</xdr:rowOff>
    </xdr:to>
    <xdr:cxnSp macro="">
      <xdr:nvCxnSpPr>
        <xdr:cNvPr id="401" name="直線コネクタ 400"/>
        <xdr:cNvCxnSpPr/>
      </xdr:nvCxnSpPr>
      <xdr:spPr>
        <a:xfrm flipV="1">
          <a:off x="9639300" y="13327817"/>
          <a:ext cx="8382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7539</xdr:rowOff>
    </xdr:from>
    <xdr:to>
      <xdr:col>50</xdr:col>
      <xdr:colOff>114300</xdr:colOff>
      <xdr:row>78</xdr:row>
      <xdr:rowOff>39036</xdr:rowOff>
    </xdr:to>
    <xdr:cxnSp macro="">
      <xdr:nvCxnSpPr>
        <xdr:cNvPr id="404" name="直線コネクタ 403"/>
        <xdr:cNvCxnSpPr/>
      </xdr:nvCxnSpPr>
      <xdr:spPr>
        <a:xfrm flipV="1">
          <a:off x="8750300" y="13380639"/>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39036</xdr:rowOff>
    </xdr:from>
    <xdr:to>
      <xdr:col>45</xdr:col>
      <xdr:colOff>177800</xdr:colOff>
      <xdr:row>78</xdr:row>
      <xdr:rowOff>42472</xdr:rowOff>
    </xdr:to>
    <xdr:cxnSp macro="">
      <xdr:nvCxnSpPr>
        <xdr:cNvPr id="407" name="直線コネクタ 406"/>
        <xdr:cNvCxnSpPr/>
      </xdr:nvCxnSpPr>
      <xdr:spPr>
        <a:xfrm flipV="1">
          <a:off x="7861300" y="13412136"/>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42472</xdr:rowOff>
    </xdr:from>
    <xdr:to>
      <xdr:col>41</xdr:col>
      <xdr:colOff>50800</xdr:colOff>
      <xdr:row>78</xdr:row>
      <xdr:rowOff>58855</xdr:rowOff>
    </xdr:to>
    <xdr:cxnSp macro="">
      <xdr:nvCxnSpPr>
        <xdr:cNvPr id="410" name="直線コネクタ 409"/>
        <xdr:cNvCxnSpPr/>
      </xdr:nvCxnSpPr>
      <xdr:spPr>
        <a:xfrm flipV="1">
          <a:off x="6972300" y="1341557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75367</xdr:rowOff>
    </xdr:from>
    <xdr:to>
      <xdr:col>55</xdr:col>
      <xdr:colOff>50800</xdr:colOff>
      <xdr:row>78</xdr:row>
      <xdr:rowOff>5517</xdr:rowOff>
    </xdr:to>
    <xdr:sp macro="" textlink="">
      <xdr:nvSpPr>
        <xdr:cNvPr id="420" name="楕円 419"/>
        <xdr:cNvSpPr/>
      </xdr:nvSpPr>
      <xdr:spPr>
        <a:xfrm>
          <a:off x="10426700" y="132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98244</xdr:rowOff>
    </xdr:from>
    <xdr:ext cx="534377" cy="259045"/>
    <xdr:sp macro="" textlink="">
      <xdr:nvSpPr>
        <xdr:cNvPr id="421" name="商工費該当値テキスト"/>
        <xdr:cNvSpPr txBox="1"/>
      </xdr:nvSpPr>
      <xdr:spPr>
        <a:xfrm>
          <a:off x="10528300" y="1312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128189</xdr:rowOff>
    </xdr:from>
    <xdr:to>
      <xdr:col>50</xdr:col>
      <xdr:colOff>165100</xdr:colOff>
      <xdr:row>78</xdr:row>
      <xdr:rowOff>58339</xdr:rowOff>
    </xdr:to>
    <xdr:sp macro="" textlink="">
      <xdr:nvSpPr>
        <xdr:cNvPr id="422" name="楕円 421"/>
        <xdr:cNvSpPr/>
      </xdr:nvSpPr>
      <xdr:spPr>
        <a:xfrm>
          <a:off x="9588500" y="133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49466</xdr:rowOff>
    </xdr:from>
    <xdr:ext cx="534377" cy="259045"/>
    <xdr:sp macro="" textlink="">
      <xdr:nvSpPr>
        <xdr:cNvPr id="423" name="テキスト ボックス 422"/>
        <xdr:cNvSpPr txBox="1"/>
      </xdr:nvSpPr>
      <xdr:spPr>
        <a:xfrm>
          <a:off x="9372111" y="134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159686</xdr:rowOff>
    </xdr:from>
    <xdr:to>
      <xdr:col>46</xdr:col>
      <xdr:colOff>38100</xdr:colOff>
      <xdr:row>78</xdr:row>
      <xdr:rowOff>89836</xdr:rowOff>
    </xdr:to>
    <xdr:sp macro="" textlink="">
      <xdr:nvSpPr>
        <xdr:cNvPr id="424" name="楕円 423"/>
        <xdr:cNvSpPr/>
      </xdr:nvSpPr>
      <xdr:spPr>
        <a:xfrm>
          <a:off x="8699500" y="133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80963</xdr:rowOff>
    </xdr:from>
    <xdr:ext cx="534377" cy="259045"/>
    <xdr:sp macro="" textlink="">
      <xdr:nvSpPr>
        <xdr:cNvPr id="425" name="テキスト ボックス 424"/>
        <xdr:cNvSpPr txBox="1"/>
      </xdr:nvSpPr>
      <xdr:spPr>
        <a:xfrm>
          <a:off x="8483111" y="13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163122</xdr:rowOff>
    </xdr:from>
    <xdr:to>
      <xdr:col>41</xdr:col>
      <xdr:colOff>101600</xdr:colOff>
      <xdr:row>78</xdr:row>
      <xdr:rowOff>93272</xdr:rowOff>
    </xdr:to>
    <xdr:sp macro="" textlink="">
      <xdr:nvSpPr>
        <xdr:cNvPr id="426" name="楕円 425"/>
        <xdr:cNvSpPr/>
      </xdr:nvSpPr>
      <xdr:spPr>
        <a:xfrm>
          <a:off x="7810500" y="133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84399</xdr:rowOff>
    </xdr:from>
    <xdr:ext cx="534377" cy="259045"/>
    <xdr:sp macro="" textlink="">
      <xdr:nvSpPr>
        <xdr:cNvPr id="427" name="テキスト ボックス 426"/>
        <xdr:cNvSpPr txBox="1"/>
      </xdr:nvSpPr>
      <xdr:spPr>
        <a:xfrm>
          <a:off x="7594111" y="13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8055</xdr:rowOff>
    </xdr:from>
    <xdr:to>
      <xdr:col>36</xdr:col>
      <xdr:colOff>165100</xdr:colOff>
      <xdr:row>78</xdr:row>
      <xdr:rowOff>109655</xdr:rowOff>
    </xdr:to>
    <xdr:sp macro="" textlink="">
      <xdr:nvSpPr>
        <xdr:cNvPr id="428" name="楕円 427"/>
        <xdr:cNvSpPr/>
      </xdr:nvSpPr>
      <xdr:spPr>
        <a:xfrm>
          <a:off x="6921500" y="133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100782</xdr:rowOff>
    </xdr:from>
    <xdr:ext cx="534377" cy="259045"/>
    <xdr:sp macro="" textlink="">
      <xdr:nvSpPr>
        <xdr:cNvPr id="429" name="テキスト ボックス 428"/>
        <xdr:cNvSpPr txBox="1"/>
      </xdr:nvSpPr>
      <xdr:spPr>
        <a:xfrm>
          <a:off x="6705111" y="134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20520</xdr:rowOff>
    </xdr:from>
    <xdr:to>
      <xdr:col>55</xdr:col>
      <xdr:colOff>0</xdr:colOff>
      <xdr:row>97</xdr:row>
      <xdr:rowOff>24271</xdr:rowOff>
    </xdr:to>
    <xdr:cxnSp macro="">
      <xdr:nvCxnSpPr>
        <xdr:cNvPr id="456" name="直線コネクタ 455"/>
        <xdr:cNvCxnSpPr/>
      </xdr:nvCxnSpPr>
      <xdr:spPr>
        <a:xfrm>
          <a:off x="9639300" y="16651170"/>
          <a:ext cx="8382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20520</xdr:rowOff>
    </xdr:from>
    <xdr:to>
      <xdr:col>50</xdr:col>
      <xdr:colOff>114300</xdr:colOff>
      <xdr:row>97</xdr:row>
      <xdr:rowOff>95171</xdr:rowOff>
    </xdr:to>
    <xdr:cxnSp macro="">
      <xdr:nvCxnSpPr>
        <xdr:cNvPr id="459" name="直線コネクタ 458"/>
        <xdr:cNvCxnSpPr/>
      </xdr:nvCxnSpPr>
      <xdr:spPr>
        <a:xfrm flipV="1">
          <a:off x="8750300" y="16651170"/>
          <a:ext cx="889000" cy="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21352</xdr:rowOff>
    </xdr:from>
    <xdr:to>
      <xdr:col>45</xdr:col>
      <xdr:colOff>177800</xdr:colOff>
      <xdr:row>97</xdr:row>
      <xdr:rowOff>95171</xdr:rowOff>
    </xdr:to>
    <xdr:cxnSp macro="">
      <xdr:nvCxnSpPr>
        <xdr:cNvPr id="462" name="直線コネクタ 461"/>
        <xdr:cNvCxnSpPr/>
      </xdr:nvCxnSpPr>
      <xdr:spPr>
        <a:xfrm>
          <a:off x="7861300" y="16480552"/>
          <a:ext cx="889000" cy="24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21352</xdr:rowOff>
    </xdr:from>
    <xdr:to>
      <xdr:col>41</xdr:col>
      <xdr:colOff>50800</xdr:colOff>
      <xdr:row>96</xdr:row>
      <xdr:rowOff>122357</xdr:rowOff>
    </xdr:to>
    <xdr:cxnSp macro="">
      <xdr:nvCxnSpPr>
        <xdr:cNvPr id="465" name="直線コネクタ 464"/>
        <xdr:cNvCxnSpPr/>
      </xdr:nvCxnSpPr>
      <xdr:spPr>
        <a:xfrm flipV="1">
          <a:off x="6972300" y="16480552"/>
          <a:ext cx="889000" cy="1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144921</xdr:rowOff>
    </xdr:from>
    <xdr:to>
      <xdr:col>55</xdr:col>
      <xdr:colOff>50800</xdr:colOff>
      <xdr:row>97</xdr:row>
      <xdr:rowOff>75071</xdr:rowOff>
    </xdr:to>
    <xdr:sp macro="" textlink="">
      <xdr:nvSpPr>
        <xdr:cNvPr id="475" name="楕円 474"/>
        <xdr:cNvSpPr/>
      </xdr:nvSpPr>
      <xdr:spPr>
        <a:xfrm>
          <a:off x="10426700" y="166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123348</xdr:rowOff>
    </xdr:from>
    <xdr:ext cx="599010" cy="259045"/>
    <xdr:sp macro="" textlink="">
      <xdr:nvSpPr>
        <xdr:cNvPr id="476" name="土木費該当値テキスト"/>
        <xdr:cNvSpPr txBox="1"/>
      </xdr:nvSpPr>
      <xdr:spPr>
        <a:xfrm>
          <a:off x="10528300" y="1658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141170</xdr:rowOff>
    </xdr:from>
    <xdr:to>
      <xdr:col>50</xdr:col>
      <xdr:colOff>165100</xdr:colOff>
      <xdr:row>97</xdr:row>
      <xdr:rowOff>71320</xdr:rowOff>
    </xdr:to>
    <xdr:sp macro="" textlink="">
      <xdr:nvSpPr>
        <xdr:cNvPr id="477" name="楕円 476"/>
        <xdr:cNvSpPr/>
      </xdr:nvSpPr>
      <xdr:spPr>
        <a:xfrm>
          <a:off x="9588500" y="166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62447</xdr:rowOff>
    </xdr:from>
    <xdr:ext cx="599010" cy="259045"/>
    <xdr:sp macro="" textlink="">
      <xdr:nvSpPr>
        <xdr:cNvPr id="478" name="テキスト ボックス 477"/>
        <xdr:cNvSpPr txBox="1"/>
      </xdr:nvSpPr>
      <xdr:spPr>
        <a:xfrm>
          <a:off x="9339795" y="1669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44371</xdr:rowOff>
    </xdr:from>
    <xdr:to>
      <xdr:col>46</xdr:col>
      <xdr:colOff>38100</xdr:colOff>
      <xdr:row>97</xdr:row>
      <xdr:rowOff>145971</xdr:rowOff>
    </xdr:to>
    <xdr:sp macro="" textlink="">
      <xdr:nvSpPr>
        <xdr:cNvPr id="479" name="楕円 478"/>
        <xdr:cNvSpPr/>
      </xdr:nvSpPr>
      <xdr:spPr>
        <a:xfrm>
          <a:off x="8699500" y="166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137098</xdr:rowOff>
    </xdr:from>
    <xdr:ext cx="534377" cy="259045"/>
    <xdr:sp macro="" textlink="">
      <xdr:nvSpPr>
        <xdr:cNvPr id="480" name="テキスト ボックス 479"/>
        <xdr:cNvSpPr txBox="1"/>
      </xdr:nvSpPr>
      <xdr:spPr>
        <a:xfrm>
          <a:off x="8483111" y="1676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142002</xdr:rowOff>
    </xdr:from>
    <xdr:to>
      <xdr:col>41</xdr:col>
      <xdr:colOff>101600</xdr:colOff>
      <xdr:row>96</xdr:row>
      <xdr:rowOff>72152</xdr:rowOff>
    </xdr:to>
    <xdr:sp macro="" textlink="">
      <xdr:nvSpPr>
        <xdr:cNvPr id="481" name="楕円 480"/>
        <xdr:cNvSpPr/>
      </xdr:nvSpPr>
      <xdr:spPr>
        <a:xfrm>
          <a:off x="7810500" y="164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88679</xdr:rowOff>
    </xdr:from>
    <xdr:ext cx="599010" cy="259045"/>
    <xdr:sp macro="" textlink="">
      <xdr:nvSpPr>
        <xdr:cNvPr id="482" name="テキスト ボックス 481"/>
        <xdr:cNvSpPr txBox="1"/>
      </xdr:nvSpPr>
      <xdr:spPr>
        <a:xfrm>
          <a:off x="7561795" y="1620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71557</xdr:rowOff>
    </xdr:from>
    <xdr:to>
      <xdr:col>36</xdr:col>
      <xdr:colOff>165100</xdr:colOff>
      <xdr:row>97</xdr:row>
      <xdr:rowOff>1707</xdr:rowOff>
    </xdr:to>
    <xdr:sp macro="" textlink="">
      <xdr:nvSpPr>
        <xdr:cNvPr id="483" name="楕円 482"/>
        <xdr:cNvSpPr/>
      </xdr:nvSpPr>
      <xdr:spPr>
        <a:xfrm>
          <a:off x="6921500" y="165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18234</xdr:rowOff>
    </xdr:from>
    <xdr:ext cx="599010" cy="259045"/>
    <xdr:sp macro="" textlink="">
      <xdr:nvSpPr>
        <xdr:cNvPr id="484" name="テキスト ボックス 483"/>
        <xdr:cNvSpPr txBox="1"/>
      </xdr:nvSpPr>
      <xdr:spPr>
        <a:xfrm>
          <a:off x="6672795" y="1630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34285</xdr:rowOff>
    </xdr:from>
    <xdr:to>
      <xdr:col>85</xdr:col>
      <xdr:colOff>127000</xdr:colOff>
      <xdr:row>34</xdr:row>
      <xdr:rowOff>127973</xdr:rowOff>
    </xdr:to>
    <xdr:cxnSp macro="">
      <xdr:nvCxnSpPr>
        <xdr:cNvPr id="513" name="直線コネクタ 512"/>
        <xdr:cNvCxnSpPr/>
      </xdr:nvCxnSpPr>
      <xdr:spPr>
        <a:xfrm>
          <a:off x="15481300" y="5863585"/>
          <a:ext cx="8382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34285</xdr:rowOff>
    </xdr:from>
    <xdr:to>
      <xdr:col>81</xdr:col>
      <xdr:colOff>50800</xdr:colOff>
      <xdr:row>34</xdr:row>
      <xdr:rowOff>148676</xdr:rowOff>
    </xdr:to>
    <xdr:cxnSp macro="">
      <xdr:nvCxnSpPr>
        <xdr:cNvPr id="516" name="直線コネクタ 515"/>
        <xdr:cNvCxnSpPr/>
      </xdr:nvCxnSpPr>
      <xdr:spPr>
        <a:xfrm flipV="1">
          <a:off x="14592300" y="5863585"/>
          <a:ext cx="889000" cy="1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148676</xdr:rowOff>
    </xdr:from>
    <xdr:to>
      <xdr:col>76</xdr:col>
      <xdr:colOff>114300</xdr:colOff>
      <xdr:row>35</xdr:row>
      <xdr:rowOff>22428</xdr:rowOff>
    </xdr:to>
    <xdr:cxnSp macro="">
      <xdr:nvCxnSpPr>
        <xdr:cNvPr id="519" name="直線コネクタ 518"/>
        <xdr:cNvCxnSpPr/>
      </xdr:nvCxnSpPr>
      <xdr:spPr>
        <a:xfrm flipV="1">
          <a:off x="13703300" y="5977976"/>
          <a:ext cx="889000" cy="4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22428</xdr:rowOff>
    </xdr:from>
    <xdr:to>
      <xdr:col>71</xdr:col>
      <xdr:colOff>177800</xdr:colOff>
      <xdr:row>35</xdr:row>
      <xdr:rowOff>25339</xdr:rowOff>
    </xdr:to>
    <xdr:cxnSp macro="">
      <xdr:nvCxnSpPr>
        <xdr:cNvPr id="522" name="直線コネクタ 521"/>
        <xdr:cNvCxnSpPr/>
      </xdr:nvCxnSpPr>
      <xdr:spPr>
        <a:xfrm flipV="1">
          <a:off x="12814300" y="6023178"/>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77173</xdr:rowOff>
    </xdr:from>
    <xdr:to>
      <xdr:col>85</xdr:col>
      <xdr:colOff>177800</xdr:colOff>
      <xdr:row>35</xdr:row>
      <xdr:rowOff>7323</xdr:rowOff>
    </xdr:to>
    <xdr:sp macro="" textlink="">
      <xdr:nvSpPr>
        <xdr:cNvPr id="532" name="楕円 531"/>
        <xdr:cNvSpPr/>
      </xdr:nvSpPr>
      <xdr:spPr>
        <a:xfrm>
          <a:off x="162687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100050</xdr:rowOff>
    </xdr:from>
    <xdr:ext cx="599010" cy="259045"/>
    <xdr:sp macro="" textlink="">
      <xdr:nvSpPr>
        <xdr:cNvPr id="533" name="消防費該当値テキスト"/>
        <xdr:cNvSpPr txBox="1"/>
      </xdr:nvSpPr>
      <xdr:spPr>
        <a:xfrm>
          <a:off x="16370300" y="575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154935</xdr:rowOff>
    </xdr:from>
    <xdr:to>
      <xdr:col>81</xdr:col>
      <xdr:colOff>101600</xdr:colOff>
      <xdr:row>34</xdr:row>
      <xdr:rowOff>85085</xdr:rowOff>
    </xdr:to>
    <xdr:sp macro="" textlink="">
      <xdr:nvSpPr>
        <xdr:cNvPr id="534" name="楕円 533"/>
        <xdr:cNvSpPr/>
      </xdr:nvSpPr>
      <xdr:spPr>
        <a:xfrm>
          <a:off x="15430500" y="58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101612</xdr:rowOff>
    </xdr:from>
    <xdr:ext cx="599010" cy="259045"/>
    <xdr:sp macro="" textlink="">
      <xdr:nvSpPr>
        <xdr:cNvPr id="535" name="テキスト ボックス 534"/>
        <xdr:cNvSpPr txBox="1"/>
      </xdr:nvSpPr>
      <xdr:spPr>
        <a:xfrm>
          <a:off x="15181795" y="558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97876</xdr:rowOff>
    </xdr:from>
    <xdr:to>
      <xdr:col>76</xdr:col>
      <xdr:colOff>165100</xdr:colOff>
      <xdr:row>35</xdr:row>
      <xdr:rowOff>28026</xdr:rowOff>
    </xdr:to>
    <xdr:sp macro="" textlink="">
      <xdr:nvSpPr>
        <xdr:cNvPr id="536" name="楕円 535"/>
        <xdr:cNvSpPr/>
      </xdr:nvSpPr>
      <xdr:spPr>
        <a:xfrm>
          <a:off x="14541500" y="59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44553</xdr:rowOff>
    </xdr:from>
    <xdr:ext cx="534377" cy="259045"/>
    <xdr:sp macro="" textlink="">
      <xdr:nvSpPr>
        <xdr:cNvPr id="537" name="テキスト ボックス 536"/>
        <xdr:cNvSpPr txBox="1"/>
      </xdr:nvSpPr>
      <xdr:spPr>
        <a:xfrm>
          <a:off x="14325111" y="57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143078</xdr:rowOff>
    </xdr:from>
    <xdr:to>
      <xdr:col>72</xdr:col>
      <xdr:colOff>38100</xdr:colOff>
      <xdr:row>35</xdr:row>
      <xdr:rowOff>73228</xdr:rowOff>
    </xdr:to>
    <xdr:sp macro="" textlink="">
      <xdr:nvSpPr>
        <xdr:cNvPr id="538" name="楕円 537"/>
        <xdr:cNvSpPr/>
      </xdr:nvSpPr>
      <xdr:spPr>
        <a:xfrm>
          <a:off x="13652500" y="59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89755</xdr:rowOff>
    </xdr:from>
    <xdr:ext cx="534377" cy="259045"/>
    <xdr:sp macro="" textlink="">
      <xdr:nvSpPr>
        <xdr:cNvPr id="539" name="テキスト ボックス 538"/>
        <xdr:cNvSpPr txBox="1"/>
      </xdr:nvSpPr>
      <xdr:spPr>
        <a:xfrm>
          <a:off x="13436111" y="57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145989</xdr:rowOff>
    </xdr:from>
    <xdr:to>
      <xdr:col>67</xdr:col>
      <xdr:colOff>101600</xdr:colOff>
      <xdr:row>35</xdr:row>
      <xdr:rowOff>76139</xdr:rowOff>
    </xdr:to>
    <xdr:sp macro="" textlink="">
      <xdr:nvSpPr>
        <xdr:cNvPr id="540" name="楕円 539"/>
        <xdr:cNvSpPr/>
      </xdr:nvSpPr>
      <xdr:spPr>
        <a:xfrm>
          <a:off x="12763500" y="59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92666</xdr:rowOff>
    </xdr:from>
    <xdr:ext cx="534377" cy="259045"/>
    <xdr:sp macro="" textlink="">
      <xdr:nvSpPr>
        <xdr:cNvPr id="541" name="テキスト ボックス 540"/>
        <xdr:cNvSpPr txBox="1"/>
      </xdr:nvSpPr>
      <xdr:spPr>
        <a:xfrm>
          <a:off x="12547111" y="57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98121</xdr:rowOff>
    </xdr:from>
    <xdr:to>
      <xdr:col>85</xdr:col>
      <xdr:colOff>127000</xdr:colOff>
      <xdr:row>57</xdr:row>
      <xdr:rowOff>165572</xdr:rowOff>
    </xdr:to>
    <xdr:cxnSp macro="">
      <xdr:nvCxnSpPr>
        <xdr:cNvPr id="570" name="直線コネクタ 569"/>
        <xdr:cNvCxnSpPr/>
      </xdr:nvCxnSpPr>
      <xdr:spPr>
        <a:xfrm flipV="1">
          <a:off x="15481300" y="9870771"/>
          <a:ext cx="838200" cy="6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146110</xdr:rowOff>
    </xdr:from>
    <xdr:to>
      <xdr:col>81</xdr:col>
      <xdr:colOff>50800</xdr:colOff>
      <xdr:row>57</xdr:row>
      <xdr:rowOff>165572</xdr:rowOff>
    </xdr:to>
    <xdr:cxnSp macro="">
      <xdr:nvCxnSpPr>
        <xdr:cNvPr id="573" name="直線コネクタ 572"/>
        <xdr:cNvCxnSpPr/>
      </xdr:nvCxnSpPr>
      <xdr:spPr>
        <a:xfrm>
          <a:off x="14592300" y="9918760"/>
          <a:ext cx="889000" cy="1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146110</xdr:rowOff>
    </xdr:from>
    <xdr:to>
      <xdr:col>76</xdr:col>
      <xdr:colOff>114300</xdr:colOff>
      <xdr:row>58</xdr:row>
      <xdr:rowOff>32077</xdr:rowOff>
    </xdr:to>
    <xdr:cxnSp macro="">
      <xdr:nvCxnSpPr>
        <xdr:cNvPr id="576" name="直線コネクタ 575"/>
        <xdr:cNvCxnSpPr/>
      </xdr:nvCxnSpPr>
      <xdr:spPr>
        <a:xfrm flipV="1">
          <a:off x="13703300" y="9918760"/>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32077</xdr:rowOff>
    </xdr:from>
    <xdr:to>
      <xdr:col>71</xdr:col>
      <xdr:colOff>177800</xdr:colOff>
      <xdr:row>58</xdr:row>
      <xdr:rowOff>43189</xdr:rowOff>
    </xdr:to>
    <xdr:cxnSp macro="">
      <xdr:nvCxnSpPr>
        <xdr:cNvPr id="579" name="直線コネクタ 578"/>
        <xdr:cNvCxnSpPr/>
      </xdr:nvCxnSpPr>
      <xdr:spPr>
        <a:xfrm flipV="1">
          <a:off x="12814300" y="9976177"/>
          <a:ext cx="8890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47321</xdr:rowOff>
    </xdr:from>
    <xdr:to>
      <xdr:col>85</xdr:col>
      <xdr:colOff>177800</xdr:colOff>
      <xdr:row>57</xdr:row>
      <xdr:rowOff>148921</xdr:rowOff>
    </xdr:to>
    <xdr:sp macro="" textlink="">
      <xdr:nvSpPr>
        <xdr:cNvPr id="589" name="楕円 588"/>
        <xdr:cNvSpPr/>
      </xdr:nvSpPr>
      <xdr:spPr>
        <a:xfrm>
          <a:off x="16268700" y="98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70198</xdr:rowOff>
    </xdr:from>
    <xdr:ext cx="599010" cy="259045"/>
    <xdr:sp macro="" textlink="">
      <xdr:nvSpPr>
        <xdr:cNvPr id="590" name="教育費該当値テキスト"/>
        <xdr:cNvSpPr txBox="1"/>
      </xdr:nvSpPr>
      <xdr:spPr>
        <a:xfrm>
          <a:off x="16370300" y="967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114772</xdr:rowOff>
    </xdr:from>
    <xdr:to>
      <xdr:col>81</xdr:col>
      <xdr:colOff>101600</xdr:colOff>
      <xdr:row>58</xdr:row>
      <xdr:rowOff>44922</xdr:rowOff>
    </xdr:to>
    <xdr:sp macro="" textlink="">
      <xdr:nvSpPr>
        <xdr:cNvPr id="591" name="楕円 590"/>
        <xdr:cNvSpPr/>
      </xdr:nvSpPr>
      <xdr:spPr>
        <a:xfrm>
          <a:off x="15430500" y="98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36049</xdr:rowOff>
    </xdr:from>
    <xdr:ext cx="599010" cy="259045"/>
    <xdr:sp macro="" textlink="">
      <xdr:nvSpPr>
        <xdr:cNvPr id="592" name="テキスト ボックス 591"/>
        <xdr:cNvSpPr txBox="1"/>
      </xdr:nvSpPr>
      <xdr:spPr>
        <a:xfrm>
          <a:off x="15181795" y="998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95310</xdr:rowOff>
    </xdr:from>
    <xdr:to>
      <xdr:col>76</xdr:col>
      <xdr:colOff>165100</xdr:colOff>
      <xdr:row>58</xdr:row>
      <xdr:rowOff>25460</xdr:rowOff>
    </xdr:to>
    <xdr:sp macro="" textlink="">
      <xdr:nvSpPr>
        <xdr:cNvPr id="593" name="楕円 592"/>
        <xdr:cNvSpPr/>
      </xdr:nvSpPr>
      <xdr:spPr>
        <a:xfrm>
          <a:off x="14541500" y="98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41987</xdr:rowOff>
    </xdr:from>
    <xdr:ext cx="599010" cy="259045"/>
    <xdr:sp macro="" textlink="">
      <xdr:nvSpPr>
        <xdr:cNvPr id="594" name="テキスト ボックス 593"/>
        <xdr:cNvSpPr txBox="1"/>
      </xdr:nvSpPr>
      <xdr:spPr>
        <a:xfrm>
          <a:off x="14292795" y="964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152727</xdr:rowOff>
    </xdr:from>
    <xdr:to>
      <xdr:col>72</xdr:col>
      <xdr:colOff>38100</xdr:colOff>
      <xdr:row>58</xdr:row>
      <xdr:rowOff>82877</xdr:rowOff>
    </xdr:to>
    <xdr:sp macro="" textlink="">
      <xdr:nvSpPr>
        <xdr:cNvPr id="595" name="楕円 594"/>
        <xdr:cNvSpPr/>
      </xdr:nvSpPr>
      <xdr:spPr>
        <a:xfrm>
          <a:off x="13652500" y="992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74004</xdr:rowOff>
    </xdr:from>
    <xdr:ext cx="534377" cy="259045"/>
    <xdr:sp macro="" textlink="">
      <xdr:nvSpPr>
        <xdr:cNvPr id="596" name="テキスト ボックス 595"/>
        <xdr:cNvSpPr txBox="1"/>
      </xdr:nvSpPr>
      <xdr:spPr>
        <a:xfrm>
          <a:off x="13436111" y="1001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163839</xdr:rowOff>
    </xdr:from>
    <xdr:to>
      <xdr:col>67</xdr:col>
      <xdr:colOff>101600</xdr:colOff>
      <xdr:row>58</xdr:row>
      <xdr:rowOff>93989</xdr:rowOff>
    </xdr:to>
    <xdr:sp macro="" textlink="">
      <xdr:nvSpPr>
        <xdr:cNvPr id="597" name="楕円 596"/>
        <xdr:cNvSpPr/>
      </xdr:nvSpPr>
      <xdr:spPr>
        <a:xfrm>
          <a:off x="12763500" y="99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85116</xdr:rowOff>
    </xdr:from>
    <xdr:ext cx="534377" cy="259045"/>
    <xdr:sp macro="" textlink="">
      <xdr:nvSpPr>
        <xdr:cNvPr id="598" name="テキスト ボックス 597"/>
        <xdr:cNvSpPr txBox="1"/>
      </xdr:nvSpPr>
      <xdr:spPr>
        <a:xfrm>
          <a:off x="12547111" y="100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139695</xdr:rowOff>
    </xdr:from>
    <xdr:to>
      <xdr:col>76</xdr:col>
      <xdr:colOff>114300</xdr:colOff>
      <xdr:row>78</xdr:row>
      <xdr:rowOff>139700</xdr:rowOff>
    </xdr:to>
    <xdr:cxnSp macro="">
      <xdr:nvCxnSpPr>
        <xdr:cNvPr id="631" name="直線コネクタ 630"/>
        <xdr:cNvCxnSpPr/>
      </xdr:nvCxnSpPr>
      <xdr:spPr>
        <a:xfrm>
          <a:off x="13703300" y="135127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139695</xdr:rowOff>
    </xdr:from>
    <xdr:to>
      <xdr:col>71</xdr:col>
      <xdr:colOff>177800</xdr:colOff>
      <xdr:row>78</xdr:row>
      <xdr:rowOff>139700</xdr:rowOff>
    </xdr:to>
    <xdr:cxnSp macro="">
      <xdr:nvCxnSpPr>
        <xdr:cNvPr id="634" name="直線コネクタ 633"/>
        <xdr:cNvCxnSpPr/>
      </xdr:nvCxnSpPr>
      <xdr:spPr>
        <a:xfrm flipV="1">
          <a:off x="12814300" y="135127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88895</xdr:rowOff>
    </xdr:from>
    <xdr:to>
      <xdr:col>72</xdr:col>
      <xdr:colOff>38100</xdr:colOff>
      <xdr:row>79</xdr:row>
      <xdr:rowOff>19045</xdr:rowOff>
    </xdr:to>
    <xdr:sp macro="" textlink="">
      <xdr:nvSpPr>
        <xdr:cNvPr id="650" name="楕円 649"/>
        <xdr:cNvSpPr/>
      </xdr:nvSpPr>
      <xdr:spPr>
        <a:xfrm>
          <a:off x="13652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10172</xdr:rowOff>
    </xdr:from>
    <xdr:ext cx="249299" cy="259045"/>
    <xdr:sp macro="" textlink="">
      <xdr:nvSpPr>
        <xdr:cNvPr id="651" name="テキスト ボックス 650"/>
        <xdr:cNvSpPr txBox="1"/>
      </xdr:nvSpPr>
      <xdr:spPr>
        <a:xfrm>
          <a:off x="13578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167959</xdr:rowOff>
    </xdr:from>
    <xdr:to>
      <xdr:col>85</xdr:col>
      <xdr:colOff>127000</xdr:colOff>
      <xdr:row>97</xdr:row>
      <xdr:rowOff>22628</xdr:rowOff>
    </xdr:to>
    <xdr:cxnSp macro="">
      <xdr:nvCxnSpPr>
        <xdr:cNvPr id="682" name="直線コネクタ 681"/>
        <xdr:cNvCxnSpPr/>
      </xdr:nvCxnSpPr>
      <xdr:spPr>
        <a:xfrm flipV="1">
          <a:off x="15481300" y="16627159"/>
          <a:ext cx="838200" cy="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21115</xdr:rowOff>
    </xdr:from>
    <xdr:to>
      <xdr:col>81</xdr:col>
      <xdr:colOff>50800</xdr:colOff>
      <xdr:row>97</xdr:row>
      <xdr:rowOff>22628</xdr:rowOff>
    </xdr:to>
    <xdr:cxnSp macro="">
      <xdr:nvCxnSpPr>
        <xdr:cNvPr id="685" name="直線コネクタ 684"/>
        <xdr:cNvCxnSpPr/>
      </xdr:nvCxnSpPr>
      <xdr:spPr>
        <a:xfrm>
          <a:off x="14592300" y="16651765"/>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21115</xdr:rowOff>
    </xdr:from>
    <xdr:to>
      <xdr:col>76</xdr:col>
      <xdr:colOff>114300</xdr:colOff>
      <xdr:row>97</xdr:row>
      <xdr:rowOff>74954</xdr:rowOff>
    </xdr:to>
    <xdr:cxnSp macro="">
      <xdr:nvCxnSpPr>
        <xdr:cNvPr id="688" name="直線コネクタ 687"/>
        <xdr:cNvCxnSpPr/>
      </xdr:nvCxnSpPr>
      <xdr:spPr>
        <a:xfrm flipV="1">
          <a:off x="13703300" y="16651765"/>
          <a:ext cx="889000" cy="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74954</xdr:rowOff>
    </xdr:from>
    <xdr:to>
      <xdr:col>71</xdr:col>
      <xdr:colOff>177800</xdr:colOff>
      <xdr:row>97</xdr:row>
      <xdr:rowOff>89830</xdr:rowOff>
    </xdr:to>
    <xdr:cxnSp macro="">
      <xdr:nvCxnSpPr>
        <xdr:cNvPr id="691" name="直線コネクタ 690"/>
        <xdr:cNvCxnSpPr/>
      </xdr:nvCxnSpPr>
      <xdr:spPr>
        <a:xfrm flipV="1">
          <a:off x="12814300" y="16705604"/>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117159</xdr:rowOff>
    </xdr:from>
    <xdr:to>
      <xdr:col>85</xdr:col>
      <xdr:colOff>177800</xdr:colOff>
      <xdr:row>97</xdr:row>
      <xdr:rowOff>47309</xdr:rowOff>
    </xdr:to>
    <xdr:sp macro="" textlink="">
      <xdr:nvSpPr>
        <xdr:cNvPr id="701" name="楕円 700"/>
        <xdr:cNvSpPr/>
      </xdr:nvSpPr>
      <xdr:spPr>
        <a:xfrm>
          <a:off x="16268700" y="165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140036</xdr:rowOff>
    </xdr:from>
    <xdr:ext cx="599010" cy="259045"/>
    <xdr:sp macro="" textlink="">
      <xdr:nvSpPr>
        <xdr:cNvPr id="702" name="公債費該当値テキスト"/>
        <xdr:cNvSpPr txBox="1"/>
      </xdr:nvSpPr>
      <xdr:spPr>
        <a:xfrm>
          <a:off x="16370300" y="1642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143278</xdr:rowOff>
    </xdr:from>
    <xdr:to>
      <xdr:col>81</xdr:col>
      <xdr:colOff>101600</xdr:colOff>
      <xdr:row>97</xdr:row>
      <xdr:rowOff>73428</xdr:rowOff>
    </xdr:to>
    <xdr:sp macro="" textlink="">
      <xdr:nvSpPr>
        <xdr:cNvPr id="703" name="楕円 702"/>
        <xdr:cNvSpPr/>
      </xdr:nvSpPr>
      <xdr:spPr>
        <a:xfrm>
          <a:off x="15430500" y="166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89955</xdr:rowOff>
    </xdr:from>
    <xdr:ext cx="599010" cy="259045"/>
    <xdr:sp macro="" textlink="">
      <xdr:nvSpPr>
        <xdr:cNvPr id="704" name="テキスト ボックス 703"/>
        <xdr:cNvSpPr txBox="1"/>
      </xdr:nvSpPr>
      <xdr:spPr>
        <a:xfrm>
          <a:off x="15181795" y="1637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141765</xdr:rowOff>
    </xdr:from>
    <xdr:to>
      <xdr:col>76</xdr:col>
      <xdr:colOff>165100</xdr:colOff>
      <xdr:row>97</xdr:row>
      <xdr:rowOff>71915</xdr:rowOff>
    </xdr:to>
    <xdr:sp macro="" textlink="">
      <xdr:nvSpPr>
        <xdr:cNvPr id="705" name="楕円 704"/>
        <xdr:cNvSpPr/>
      </xdr:nvSpPr>
      <xdr:spPr>
        <a:xfrm>
          <a:off x="14541500" y="166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88442</xdr:rowOff>
    </xdr:from>
    <xdr:ext cx="599010" cy="259045"/>
    <xdr:sp macro="" textlink="">
      <xdr:nvSpPr>
        <xdr:cNvPr id="706" name="テキスト ボックス 705"/>
        <xdr:cNvSpPr txBox="1"/>
      </xdr:nvSpPr>
      <xdr:spPr>
        <a:xfrm>
          <a:off x="14292795" y="1637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24154</xdr:rowOff>
    </xdr:from>
    <xdr:to>
      <xdr:col>72</xdr:col>
      <xdr:colOff>38100</xdr:colOff>
      <xdr:row>97</xdr:row>
      <xdr:rowOff>125754</xdr:rowOff>
    </xdr:to>
    <xdr:sp macro="" textlink="">
      <xdr:nvSpPr>
        <xdr:cNvPr id="707" name="楕円 706"/>
        <xdr:cNvSpPr/>
      </xdr:nvSpPr>
      <xdr:spPr>
        <a:xfrm>
          <a:off x="13652500" y="166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142281</xdr:rowOff>
    </xdr:from>
    <xdr:ext cx="599010" cy="259045"/>
    <xdr:sp macro="" textlink="">
      <xdr:nvSpPr>
        <xdr:cNvPr id="708" name="テキスト ボックス 707"/>
        <xdr:cNvSpPr txBox="1"/>
      </xdr:nvSpPr>
      <xdr:spPr>
        <a:xfrm>
          <a:off x="13403795" y="164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39030</xdr:rowOff>
    </xdr:from>
    <xdr:to>
      <xdr:col>67</xdr:col>
      <xdr:colOff>101600</xdr:colOff>
      <xdr:row>97</xdr:row>
      <xdr:rowOff>140630</xdr:rowOff>
    </xdr:to>
    <xdr:sp macro="" textlink="">
      <xdr:nvSpPr>
        <xdr:cNvPr id="709" name="楕円 708"/>
        <xdr:cNvSpPr/>
      </xdr:nvSpPr>
      <xdr:spPr>
        <a:xfrm>
          <a:off x="12763500" y="1666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157157</xdr:rowOff>
    </xdr:from>
    <xdr:ext cx="599010" cy="259045"/>
    <xdr:sp macro="" textlink="">
      <xdr:nvSpPr>
        <xdr:cNvPr id="710" name="テキスト ボックス 709"/>
        <xdr:cNvSpPr txBox="1"/>
      </xdr:nvSpPr>
      <xdr:spPr>
        <a:xfrm>
          <a:off x="12514795" y="1644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全体としては横ばい傾向である。今後も</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予防接種</a:t>
          </a:r>
          <a:r>
            <a:rPr kumimoji="1" lang="ja-JP" altLang="ja-JP" sz="1100">
              <a:solidFill>
                <a:schemeClr val="dk1"/>
              </a:solidFill>
              <a:effectLst/>
              <a:latin typeface="+mn-lt"/>
              <a:ea typeface="+mn-ea"/>
              <a:cs typeface="+mn-cs"/>
            </a:rPr>
            <a:t>による増加が見込まれる。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今後の地方債償還に備え、減債基金への積立を優先したため、財政調整基金への積立は行わなかったが、今後も、基金の積立を図り財政の健全化に資する。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年度決算で国民健康保険事業の累積赤字額を解消したことにより、各会計での赤字額は発生しないこととなった。</a:t>
          </a:r>
          <a:endParaRPr lang="ja-JP" altLang="ja-JP" sz="1400">
            <a:effectLst/>
          </a:endParaRPr>
        </a:p>
        <a:p>
          <a:pPr rtl="0"/>
          <a:r>
            <a:rPr lang="ja-JP" altLang="ja-JP" sz="1100" b="0" i="0" baseline="0">
              <a:solidFill>
                <a:schemeClr val="dk1"/>
              </a:solidFill>
              <a:effectLst/>
              <a:latin typeface="+mn-lt"/>
              <a:ea typeface="+mn-ea"/>
              <a:cs typeface="+mn-cs"/>
            </a:rPr>
            <a:t>　今後も、各特別会計の独自採算性の確保に努めるとともに、各会計で赤字額が発生した場合は、一般会計からの赤字補てんを行い財政の健全化を図る。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196;&#21644;5&#24180;&#24230;&#65374;&#36001;&#25919;&#65288;&#22823;&#22320;&#25285;&#24403;&#65289;&#9734;/&#9679;R5&#21508;&#31278;&#29031;&#20250;/5.10.11&#20196;&#21644;&#65299;&#24180;&#24230;&#36001;&#25919;&#29366;&#27841;&#36039;&#26009;&#38598;&#12398;&#20316;&#25104;&#12395;&#12388;&#12356;&#12390;&#65288;&#65298;&#22238;&#30446;&#20877;&#20986;&#21147;&#24460;&#65289;/&#12304;&#36001;&#25919;&#29366;&#27841;&#36039;&#26009;&#38598;&#12305;_014052_&#31309;&#2002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70.8</v>
          </cell>
          <cell r="BX51">
            <v>73.900000000000006</v>
          </cell>
          <cell r="CF51">
            <v>65.400000000000006</v>
          </cell>
          <cell r="CN51">
            <v>56.8</v>
          </cell>
          <cell r="CV51">
            <v>35</v>
          </cell>
        </row>
        <row r="53">
          <cell r="BP53">
            <v>64.900000000000006</v>
          </cell>
          <cell r="BX53">
            <v>64.599999999999994</v>
          </cell>
          <cell r="CF53">
            <v>65.2</v>
          </cell>
          <cell r="CN53">
            <v>66.7</v>
          </cell>
          <cell r="CV53">
            <v>66.599999999999994</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70.8</v>
          </cell>
          <cell r="BX73">
            <v>73.900000000000006</v>
          </cell>
          <cell r="CF73">
            <v>65.400000000000006</v>
          </cell>
          <cell r="CN73">
            <v>56.8</v>
          </cell>
          <cell r="CV73">
            <v>35</v>
          </cell>
        </row>
        <row r="75">
          <cell r="BP75">
            <v>10.199999999999999</v>
          </cell>
          <cell r="BX75">
            <v>9.9</v>
          </cell>
          <cell r="CF75">
            <v>10.1</v>
          </cell>
          <cell r="CN75">
            <v>10</v>
          </cell>
          <cell r="CV75">
            <v>9.8000000000000007</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6" t="s">
        <v>80</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178"/>
      <c r="DK1" s="178"/>
      <c r="DL1" s="178"/>
      <c r="DM1" s="178"/>
      <c r="DN1" s="178"/>
      <c r="DO1" s="178"/>
    </row>
    <row r="2" spans="1:119" ht="24.75" thickBot="1" x14ac:dyDescent="0.2">
      <c r="B2" s="179" t="s">
        <v>81</v>
      </c>
      <c r="C2" s="179"/>
      <c r="D2" s="180"/>
    </row>
    <row r="3" spans="1:119" ht="18.75" customHeight="1" thickBot="1" x14ac:dyDescent="0.2">
      <c r="A3" s="178"/>
      <c r="B3" s="597" t="s">
        <v>82</v>
      </c>
      <c r="C3" s="598"/>
      <c r="D3" s="598"/>
      <c r="E3" s="599"/>
      <c r="F3" s="599"/>
      <c r="G3" s="599"/>
      <c r="H3" s="599"/>
      <c r="I3" s="599"/>
      <c r="J3" s="599"/>
      <c r="K3" s="599"/>
      <c r="L3" s="599" t="s">
        <v>83</v>
      </c>
      <c r="M3" s="599"/>
      <c r="N3" s="599"/>
      <c r="O3" s="599"/>
      <c r="P3" s="599"/>
      <c r="Q3" s="599"/>
      <c r="R3" s="602"/>
      <c r="S3" s="602"/>
      <c r="T3" s="602"/>
      <c r="U3" s="602"/>
      <c r="V3" s="603"/>
      <c r="W3" s="493" t="s">
        <v>84</v>
      </c>
      <c r="X3" s="494"/>
      <c r="Y3" s="494"/>
      <c r="Z3" s="494"/>
      <c r="AA3" s="494"/>
      <c r="AB3" s="598"/>
      <c r="AC3" s="602" t="s">
        <v>85</v>
      </c>
      <c r="AD3" s="494"/>
      <c r="AE3" s="494"/>
      <c r="AF3" s="494"/>
      <c r="AG3" s="494"/>
      <c r="AH3" s="494"/>
      <c r="AI3" s="494"/>
      <c r="AJ3" s="494"/>
      <c r="AK3" s="494"/>
      <c r="AL3" s="564"/>
      <c r="AM3" s="493" t="s">
        <v>86</v>
      </c>
      <c r="AN3" s="494"/>
      <c r="AO3" s="494"/>
      <c r="AP3" s="494"/>
      <c r="AQ3" s="494"/>
      <c r="AR3" s="494"/>
      <c r="AS3" s="494"/>
      <c r="AT3" s="494"/>
      <c r="AU3" s="494"/>
      <c r="AV3" s="494"/>
      <c r="AW3" s="494"/>
      <c r="AX3" s="564"/>
      <c r="AY3" s="556" t="s">
        <v>1</v>
      </c>
      <c r="AZ3" s="557"/>
      <c r="BA3" s="557"/>
      <c r="BB3" s="557"/>
      <c r="BC3" s="557"/>
      <c r="BD3" s="557"/>
      <c r="BE3" s="557"/>
      <c r="BF3" s="557"/>
      <c r="BG3" s="557"/>
      <c r="BH3" s="557"/>
      <c r="BI3" s="557"/>
      <c r="BJ3" s="557"/>
      <c r="BK3" s="557"/>
      <c r="BL3" s="557"/>
      <c r="BM3" s="606"/>
      <c r="BN3" s="493" t="s">
        <v>87</v>
      </c>
      <c r="BO3" s="494"/>
      <c r="BP3" s="494"/>
      <c r="BQ3" s="494"/>
      <c r="BR3" s="494"/>
      <c r="BS3" s="494"/>
      <c r="BT3" s="494"/>
      <c r="BU3" s="564"/>
      <c r="BV3" s="493" t="s">
        <v>88</v>
      </c>
      <c r="BW3" s="494"/>
      <c r="BX3" s="494"/>
      <c r="BY3" s="494"/>
      <c r="BZ3" s="494"/>
      <c r="CA3" s="494"/>
      <c r="CB3" s="494"/>
      <c r="CC3" s="564"/>
      <c r="CD3" s="556" t="s">
        <v>1</v>
      </c>
      <c r="CE3" s="557"/>
      <c r="CF3" s="557"/>
      <c r="CG3" s="557"/>
      <c r="CH3" s="557"/>
      <c r="CI3" s="557"/>
      <c r="CJ3" s="557"/>
      <c r="CK3" s="557"/>
      <c r="CL3" s="557"/>
      <c r="CM3" s="557"/>
      <c r="CN3" s="557"/>
      <c r="CO3" s="557"/>
      <c r="CP3" s="557"/>
      <c r="CQ3" s="557"/>
      <c r="CR3" s="557"/>
      <c r="CS3" s="606"/>
      <c r="CT3" s="493" t="s">
        <v>89</v>
      </c>
      <c r="CU3" s="494"/>
      <c r="CV3" s="494"/>
      <c r="CW3" s="494"/>
      <c r="CX3" s="494"/>
      <c r="CY3" s="494"/>
      <c r="CZ3" s="494"/>
      <c r="DA3" s="564"/>
      <c r="DB3" s="493" t="s">
        <v>90</v>
      </c>
      <c r="DC3" s="494"/>
      <c r="DD3" s="494"/>
      <c r="DE3" s="494"/>
      <c r="DF3" s="494"/>
      <c r="DG3" s="494"/>
      <c r="DH3" s="494"/>
      <c r="DI3" s="564"/>
    </row>
    <row r="4" spans="1:119" ht="18.75" customHeight="1" x14ac:dyDescent="0.15">
      <c r="A4" s="178"/>
      <c r="B4" s="572"/>
      <c r="C4" s="573"/>
      <c r="D4" s="573"/>
      <c r="E4" s="574"/>
      <c r="F4" s="574"/>
      <c r="G4" s="574"/>
      <c r="H4" s="574"/>
      <c r="I4" s="574"/>
      <c r="J4" s="574"/>
      <c r="K4" s="574"/>
      <c r="L4" s="574"/>
      <c r="M4" s="574"/>
      <c r="N4" s="574"/>
      <c r="O4" s="574"/>
      <c r="P4" s="574"/>
      <c r="Q4" s="574"/>
      <c r="R4" s="578"/>
      <c r="S4" s="578"/>
      <c r="T4" s="578"/>
      <c r="U4" s="578"/>
      <c r="V4" s="579"/>
      <c r="W4" s="565"/>
      <c r="X4" s="375"/>
      <c r="Y4" s="375"/>
      <c r="Z4" s="375"/>
      <c r="AA4" s="375"/>
      <c r="AB4" s="573"/>
      <c r="AC4" s="578"/>
      <c r="AD4" s="375"/>
      <c r="AE4" s="375"/>
      <c r="AF4" s="375"/>
      <c r="AG4" s="375"/>
      <c r="AH4" s="375"/>
      <c r="AI4" s="375"/>
      <c r="AJ4" s="375"/>
      <c r="AK4" s="375"/>
      <c r="AL4" s="566"/>
      <c r="AM4" s="515"/>
      <c r="AN4" s="413"/>
      <c r="AO4" s="413"/>
      <c r="AP4" s="413"/>
      <c r="AQ4" s="413"/>
      <c r="AR4" s="413"/>
      <c r="AS4" s="413"/>
      <c r="AT4" s="413"/>
      <c r="AU4" s="413"/>
      <c r="AV4" s="413"/>
      <c r="AW4" s="413"/>
      <c r="AX4" s="605"/>
      <c r="AY4" s="450" t="s">
        <v>91</v>
      </c>
      <c r="AZ4" s="451"/>
      <c r="BA4" s="451"/>
      <c r="BB4" s="451"/>
      <c r="BC4" s="451"/>
      <c r="BD4" s="451"/>
      <c r="BE4" s="451"/>
      <c r="BF4" s="451"/>
      <c r="BG4" s="451"/>
      <c r="BH4" s="451"/>
      <c r="BI4" s="451"/>
      <c r="BJ4" s="451"/>
      <c r="BK4" s="451"/>
      <c r="BL4" s="451"/>
      <c r="BM4" s="452"/>
      <c r="BN4" s="453">
        <v>3569200</v>
      </c>
      <c r="BO4" s="454"/>
      <c r="BP4" s="454"/>
      <c r="BQ4" s="454"/>
      <c r="BR4" s="454"/>
      <c r="BS4" s="454"/>
      <c r="BT4" s="454"/>
      <c r="BU4" s="455"/>
      <c r="BV4" s="453">
        <v>3192095</v>
      </c>
      <c r="BW4" s="454"/>
      <c r="BX4" s="454"/>
      <c r="BY4" s="454"/>
      <c r="BZ4" s="454"/>
      <c r="CA4" s="454"/>
      <c r="CB4" s="454"/>
      <c r="CC4" s="455"/>
      <c r="CD4" s="590" t="s">
        <v>92</v>
      </c>
      <c r="CE4" s="591"/>
      <c r="CF4" s="591"/>
      <c r="CG4" s="591"/>
      <c r="CH4" s="591"/>
      <c r="CI4" s="591"/>
      <c r="CJ4" s="591"/>
      <c r="CK4" s="591"/>
      <c r="CL4" s="591"/>
      <c r="CM4" s="591"/>
      <c r="CN4" s="591"/>
      <c r="CO4" s="591"/>
      <c r="CP4" s="591"/>
      <c r="CQ4" s="591"/>
      <c r="CR4" s="591"/>
      <c r="CS4" s="592"/>
      <c r="CT4" s="593">
        <v>7.7</v>
      </c>
      <c r="CU4" s="594"/>
      <c r="CV4" s="594"/>
      <c r="CW4" s="594"/>
      <c r="CX4" s="594"/>
      <c r="CY4" s="594"/>
      <c r="CZ4" s="594"/>
      <c r="DA4" s="595"/>
      <c r="DB4" s="593">
        <v>4.5999999999999996</v>
      </c>
      <c r="DC4" s="594"/>
      <c r="DD4" s="594"/>
      <c r="DE4" s="594"/>
      <c r="DF4" s="594"/>
      <c r="DG4" s="594"/>
      <c r="DH4" s="594"/>
      <c r="DI4" s="595"/>
    </row>
    <row r="5" spans="1:119" ht="18.75" customHeight="1" x14ac:dyDescent="0.15">
      <c r="A5" s="178"/>
      <c r="B5" s="600"/>
      <c r="C5" s="414"/>
      <c r="D5" s="414"/>
      <c r="E5" s="601"/>
      <c r="F5" s="601"/>
      <c r="G5" s="601"/>
      <c r="H5" s="601"/>
      <c r="I5" s="601"/>
      <c r="J5" s="601"/>
      <c r="K5" s="601"/>
      <c r="L5" s="601"/>
      <c r="M5" s="601"/>
      <c r="N5" s="601"/>
      <c r="O5" s="601"/>
      <c r="P5" s="601"/>
      <c r="Q5" s="601"/>
      <c r="R5" s="412"/>
      <c r="S5" s="412"/>
      <c r="T5" s="412"/>
      <c r="U5" s="412"/>
      <c r="V5" s="604"/>
      <c r="W5" s="515"/>
      <c r="X5" s="413"/>
      <c r="Y5" s="413"/>
      <c r="Z5" s="413"/>
      <c r="AA5" s="413"/>
      <c r="AB5" s="414"/>
      <c r="AC5" s="412"/>
      <c r="AD5" s="413"/>
      <c r="AE5" s="413"/>
      <c r="AF5" s="413"/>
      <c r="AG5" s="413"/>
      <c r="AH5" s="413"/>
      <c r="AI5" s="413"/>
      <c r="AJ5" s="413"/>
      <c r="AK5" s="413"/>
      <c r="AL5" s="605"/>
      <c r="AM5" s="481" t="s">
        <v>93</v>
      </c>
      <c r="AN5" s="381"/>
      <c r="AO5" s="381"/>
      <c r="AP5" s="381"/>
      <c r="AQ5" s="381"/>
      <c r="AR5" s="381"/>
      <c r="AS5" s="381"/>
      <c r="AT5" s="382"/>
      <c r="AU5" s="482" t="s">
        <v>94</v>
      </c>
      <c r="AV5" s="483"/>
      <c r="AW5" s="483"/>
      <c r="AX5" s="483"/>
      <c r="AY5" s="438" t="s">
        <v>95</v>
      </c>
      <c r="AZ5" s="439"/>
      <c r="BA5" s="439"/>
      <c r="BB5" s="439"/>
      <c r="BC5" s="439"/>
      <c r="BD5" s="439"/>
      <c r="BE5" s="439"/>
      <c r="BF5" s="439"/>
      <c r="BG5" s="439"/>
      <c r="BH5" s="439"/>
      <c r="BI5" s="439"/>
      <c r="BJ5" s="439"/>
      <c r="BK5" s="439"/>
      <c r="BL5" s="439"/>
      <c r="BM5" s="440"/>
      <c r="BN5" s="424">
        <v>3418682</v>
      </c>
      <c r="BO5" s="425"/>
      <c r="BP5" s="425"/>
      <c r="BQ5" s="425"/>
      <c r="BR5" s="425"/>
      <c r="BS5" s="425"/>
      <c r="BT5" s="425"/>
      <c r="BU5" s="426"/>
      <c r="BV5" s="424">
        <v>3093989</v>
      </c>
      <c r="BW5" s="425"/>
      <c r="BX5" s="425"/>
      <c r="BY5" s="425"/>
      <c r="BZ5" s="425"/>
      <c r="CA5" s="425"/>
      <c r="CB5" s="425"/>
      <c r="CC5" s="426"/>
      <c r="CD5" s="464" t="s">
        <v>96</v>
      </c>
      <c r="CE5" s="384"/>
      <c r="CF5" s="384"/>
      <c r="CG5" s="384"/>
      <c r="CH5" s="384"/>
      <c r="CI5" s="384"/>
      <c r="CJ5" s="384"/>
      <c r="CK5" s="384"/>
      <c r="CL5" s="384"/>
      <c r="CM5" s="384"/>
      <c r="CN5" s="384"/>
      <c r="CO5" s="384"/>
      <c r="CP5" s="384"/>
      <c r="CQ5" s="384"/>
      <c r="CR5" s="384"/>
      <c r="CS5" s="465"/>
      <c r="CT5" s="421">
        <v>87.4</v>
      </c>
      <c r="CU5" s="422"/>
      <c r="CV5" s="422"/>
      <c r="CW5" s="422"/>
      <c r="CX5" s="422"/>
      <c r="CY5" s="422"/>
      <c r="CZ5" s="422"/>
      <c r="DA5" s="423"/>
      <c r="DB5" s="421">
        <v>88.2</v>
      </c>
      <c r="DC5" s="422"/>
      <c r="DD5" s="422"/>
      <c r="DE5" s="422"/>
      <c r="DF5" s="422"/>
      <c r="DG5" s="422"/>
      <c r="DH5" s="422"/>
      <c r="DI5" s="423"/>
    </row>
    <row r="6" spans="1:119" ht="18.75" customHeight="1" x14ac:dyDescent="0.15">
      <c r="A6" s="178"/>
      <c r="B6" s="570" t="s">
        <v>97</v>
      </c>
      <c r="C6" s="411"/>
      <c r="D6" s="411"/>
      <c r="E6" s="571"/>
      <c r="F6" s="571"/>
      <c r="G6" s="571"/>
      <c r="H6" s="571"/>
      <c r="I6" s="571"/>
      <c r="J6" s="571"/>
      <c r="K6" s="571"/>
      <c r="L6" s="571" t="s">
        <v>98</v>
      </c>
      <c r="M6" s="571"/>
      <c r="N6" s="571"/>
      <c r="O6" s="571"/>
      <c r="P6" s="571"/>
      <c r="Q6" s="571"/>
      <c r="R6" s="409"/>
      <c r="S6" s="409"/>
      <c r="T6" s="409"/>
      <c r="U6" s="409"/>
      <c r="V6" s="577"/>
      <c r="W6" s="514" t="s">
        <v>99</v>
      </c>
      <c r="X6" s="410"/>
      <c r="Y6" s="410"/>
      <c r="Z6" s="410"/>
      <c r="AA6" s="410"/>
      <c r="AB6" s="411"/>
      <c r="AC6" s="582" t="s">
        <v>100</v>
      </c>
      <c r="AD6" s="583"/>
      <c r="AE6" s="583"/>
      <c r="AF6" s="583"/>
      <c r="AG6" s="583"/>
      <c r="AH6" s="583"/>
      <c r="AI6" s="583"/>
      <c r="AJ6" s="583"/>
      <c r="AK6" s="583"/>
      <c r="AL6" s="584"/>
      <c r="AM6" s="481" t="s">
        <v>101</v>
      </c>
      <c r="AN6" s="381"/>
      <c r="AO6" s="381"/>
      <c r="AP6" s="381"/>
      <c r="AQ6" s="381"/>
      <c r="AR6" s="381"/>
      <c r="AS6" s="381"/>
      <c r="AT6" s="382"/>
      <c r="AU6" s="482" t="s">
        <v>94</v>
      </c>
      <c r="AV6" s="483"/>
      <c r="AW6" s="483"/>
      <c r="AX6" s="483"/>
      <c r="AY6" s="438" t="s">
        <v>102</v>
      </c>
      <c r="AZ6" s="439"/>
      <c r="BA6" s="439"/>
      <c r="BB6" s="439"/>
      <c r="BC6" s="439"/>
      <c r="BD6" s="439"/>
      <c r="BE6" s="439"/>
      <c r="BF6" s="439"/>
      <c r="BG6" s="439"/>
      <c r="BH6" s="439"/>
      <c r="BI6" s="439"/>
      <c r="BJ6" s="439"/>
      <c r="BK6" s="439"/>
      <c r="BL6" s="439"/>
      <c r="BM6" s="440"/>
      <c r="BN6" s="424">
        <v>150518</v>
      </c>
      <c r="BO6" s="425"/>
      <c r="BP6" s="425"/>
      <c r="BQ6" s="425"/>
      <c r="BR6" s="425"/>
      <c r="BS6" s="425"/>
      <c r="BT6" s="425"/>
      <c r="BU6" s="426"/>
      <c r="BV6" s="424">
        <v>98106</v>
      </c>
      <c r="BW6" s="425"/>
      <c r="BX6" s="425"/>
      <c r="BY6" s="425"/>
      <c r="BZ6" s="425"/>
      <c r="CA6" s="425"/>
      <c r="CB6" s="425"/>
      <c r="CC6" s="426"/>
      <c r="CD6" s="464" t="s">
        <v>103</v>
      </c>
      <c r="CE6" s="384"/>
      <c r="CF6" s="384"/>
      <c r="CG6" s="384"/>
      <c r="CH6" s="384"/>
      <c r="CI6" s="384"/>
      <c r="CJ6" s="384"/>
      <c r="CK6" s="384"/>
      <c r="CL6" s="384"/>
      <c r="CM6" s="384"/>
      <c r="CN6" s="384"/>
      <c r="CO6" s="384"/>
      <c r="CP6" s="384"/>
      <c r="CQ6" s="384"/>
      <c r="CR6" s="384"/>
      <c r="CS6" s="465"/>
      <c r="CT6" s="567">
        <v>87.4</v>
      </c>
      <c r="CU6" s="568"/>
      <c r="CV6" s="568"/>
      <c r="CW6" s="568"/>
      <c r="CX6" s="568"/>
      <c r="CY6" s="568"/>
      <c r="CZ6" s="568"/>
      <c r="DA6" s="569"/>
      <c r="DB6" s="567">
        <v>90.3</v>
      </c>
      <c r="DC6" s="568"/>
      <c r="DD6" s="568"/>
      <c r="DE6" s="568"/>
      <c r="DF6" s="568"/>
      <c r="DG6" s="568"/>
      <c r="DH6" s="568"/>
      <c r="DI6" s="569"/>
    </row>
    <row r="7" spans="1:119" ht="18.75" customHeight="1" x14ac:dyDescent="0.15">
      <c r="A7" s="178"/>
      <c r="B7" s="572"/>
      <c r="C7" s="573"/>
      <c r="D7" s="573"/>
      <c r="E7" s="574"/>
      <c r="F7" s="574"/>
      <c r="G7" s="574"/>
      <c r="H7" s="574"/>
      <c r="I7" s="574"/>
      <c r="J7" s="574"/>
      <c r="K7" s="574"/>
      <c r="L7" s="574"/>
      <c r="M7" s="574"/>
      <c r="N7" s="574"/>
      <c r="O7" s="574"/>
      <c r="P7" s="574"/>
      <c r="Q7" s="574"/>
      <c r="R7" s="578"/>
      <c r="S7" s="578"/>
      <c r="T7" s="578"/>
      <c r="U7" s="578"/>
      <c r="V7" s="579"/>
      <c r="W7" s="565"/>
      <c r="X7" s="375"/>
      <c r="Y7" s="375"/>
      <c r="Z7" s="375"/>
      <c r="AA7" s="375"/>
      <c r="AB7" s="573"/>
      <c r="AC7" s="585"/>
      <c r="AD7" s="376"/>
      <c r="AE7" s="376"/>
      <c r="AF7" s="376"/>
      <c r="AG7" s="376"/>
      <c r="AH7" s="376"/>
      <c r="AI7" s="376"/>
      <c r="AJ7" s="376"/>
      <c r="AK7" s="376"/>
      <c r="AL7" s="586"/>
      <c r="AM7" s="481" t="s">
        <v>104</v>
      </c>
      <c r="AN7" s="381"/>
      <c r="AO7" s="381"/>
      <c r="AP7" s="381"/>
      <c r="AQ7" s="381"/>
      <c r="AR7" s="381"/>
      <c r="AS7" s="381"/>
      <c r="AT7" s="382"/>
      <c r="AU7" s="482" t="s">
        <v>105</v>
      </c>
      <c r="AV7" s="483"/>
      <c r="AW7" s="483"/>
      <c r="AX7" s="483"/>
      <c r="AY7" s="438" t="s">
        <v>106</v>
      </c>
      <c r="AZ7" s="439"/>
      <c r="BA7" s="439"/>
      <c r="BB7" s="439"/>
      <c r="BC7" s="439"/>
      <c r="BD7" s="439"/>
      <c r="BE7" s="439"/>
      <c r="BF7" s="439"/>
      <c r="BG7" s="439"/>
      <c r="BH7" s="439"/>
      <c r="BI7" s="439"/>
      <c r="BJ7" s="439"/>
      <c r="BK7" s="439"/>
      <c r="BL7" s="439"/>
      <c r="BM7" s="440"/>
      <c r="BN7" s="424">
        <v>1250</v>
      </c>
      <c r="BO7" s="425"/>
      <c r="BP7" s="425"/>
      <c r="BQ7" s="425"/>
      <c r="BR7" s="425"/>
      <c r="BS7" s="425"/>
      <c r="BT7" s="425"/>
      <c r="BU7" s="426"/>
      <c r="BV7" s="424">
        <v>15436</v>
      </c>
      <c r="BW7" s="425"/>
      <c r="BX7" s="425"/>
      <c r="BY7" s="425"/>
      <c r="BZ7" s="425"/>
      <c r="CA7" s="425"/>
      <c r="CB7" s="425"/>
      <c r="CC7" s="426"/>
      <c r="CD7" s="464" t="s">
        <v>107</v>
      </c>
      <c r="CE7" s="384"/>
      <c r="CF7" s="384"/>
      <c r="CG7" s="384"/>
      <c r="CH7" s="384"/>
      <c r="CI7" s="384"/>
      <c r="CJ7" s="384"/>
      <c r="CK7" s="384"/>
      <c r="CL7" s="384"/>
      <c r="CM7" s="384"/>
      <c r="CN7" s="384"/>
      <c r="CO7" s="384"/>
      <c r="CP7" s="384"/>
      <c r="CQ7" s="384"/>
      <c r="CR7" s="384"/>
      <c r="CS7" s="465"/>
      <c r="CT7" s="424">
        <v>1929047</v>
      </c>
      <c r="CU7" s="425"/>
      <c r="CV7" s="425"/>
      <c r="CW7" s="425"/>
      <c r="CX7" s="425"/>
      <c r="CY7" s="425"/>
      <c r="CZ7" s="425"/>
      <c r="DA7" s="426"/>
      <c r="DB7" s="424">
        <v>1780348</v>
      </c>
      <c r="DC7" s="425"/>
      <c r="DD7" s="425"/>
      <c r="DE7" s="425"/>
      <c r="DF7" s="425"/>
      <c r="DG7" s="425"/>
      <c r="DH7" s="425"/>
      <c r="DI7" s="426"/>
    </row>
    <row r="8" spans="1:119" ht="18.75" customHeight="1" thickBot="1" x14ac:dyDescent="0.2">
      <c r="A8" s="178"/>
      <c r="B8" s="575"/>
      <c r="C8" s="520"/>
      <c r="D8" s="520"/>
      <c r="E8" s="576"/>
      <c r="F8" s="576"/>
      <c r="G8" s="576"/>
      <c r="H8" s="576"/>
      <c r="I8" s="576"/>
      <c r="J8" s="576"/>
      <c r="K8" s="576"/>
      <c r="L8" s="576"/>
      <c r="M8" s="576"/>
      <c r="N8" s="576"/>
      <c r="O8" s="576"/>
      <c r="P8" s="576"/>
      <c r="Q8" s="576"/>
      <c r="R8" s="580"/>
      <c r="S8" s="580"/>
      <c r="T8" s="580"/>
      <c r="U8" s="580"/>
      <c r="V8" s="581"/>
      <c r="W8" s="495"/>
      <c r="X8" s="496"/>
      <c r="Y8" s="496"/>
      <c r="Z8" s="496"/>
      <c r="AA8" s="496"/>
      <c r="AB8" s="520"/>
      <c r="AC8" s="587"/>
      <c r="AD8" s="588"/>
      <c r="AE8" s="588"/>
      <c r="AF8" s="588"/>
      <c r="AG8" s="588"/>
      <c r="AH8" s="588"/>
      <c r="AI8" s="588"/>
      <c r="AJ8" s="588"/>
      <c r="AK8" s="588"/>
      <c r="AL8" s="589"/>
      <c r="AM8" s="481" t="s">
        <v>108</v>
      </c>
      <c r="AN8" s="381"/>
      <c r="AO8" s="381"/>
      <c r="AP8" s="381"/>
      <c r="AQ8" s="381"/>
      <c r="AR8" s="381"/>
      <c r="AS8" s="381"/>
      <c r="AT8" s="382"/>
      <c r="AU8" s="482" t="s">
        <v>109</v>
      </c>
      <c r="AV8" s="483"/>
      <c r="AW8" s="483"/>
      <c r="AX8" s="483"/>
      <c r="AY8" s="438" t="s">
        <v>110</v>
      </c>
      <c r="AZ8" s="439"/>
      <c r="BA8" s="439"/>
      <c r="BB8" s="439"/>
      <c r="BC8" s="439"/>
      <c r="BD8" s="439"/>
      <c r="BE8" s="439"/>
      <c r="BF8" s="439"/>
      <c r="BG8" s="439"/>
      <c r="BH8" s="439"/>
      <c r="BI8" s="439"/>
      <c r="BJ8" s="439"/>
      <c r="BK8" s="439"/>
      <c r="BL8" s="439"/>
      <c r="BM8" s="440"/>
      <c r="BN8" s="424">
        <v>149268</v>
      </c>
      <c r="BO8" s="425"/>
      <c r="BP8" s="425"/>
      <c r="BQ8" s="425"/>
      <c r="BR8" s="425"/>
      <c r="BS8" s="425"/>
      <c r="BT8" s="425"/>
      <c r="BU8" s="426"/>
      <c r="BV8" s="424">
        <v>82670</v>
      </c>
      <c r="BW8" s="425"/>
      <c r="BX8" s="425"/>
      <c r="BY8" s="425"/>
      <c r="BZ8" s="425"/>
      <c r="CA8" s="425"/>
      <c r="CB8" s="425"/>
      <c r="CC8" s="426"/>
      <c r="CD8" s="464" t="s">
        <v>111</v>
      </c>
      <c r="CE8" s="384"/>
      <c r="CF8" s="384"/>
      <c r="CG8" s="384"/>
      <c r="CH8" s="384"/>
      <c r="CI8" s="384"/>
      <c r="CJ8" s="384"/>
      <c r="CK8" s="384"/>
      <c r="CL8" s="384"/>
      <c r="CM8" s="384"/>
      <c r="CN8" s="384"/>
      <c r="CO8" s="384"/>
      <c r="CP8" s="384"/>
      <c r="CQ8" s="384"/>
      <c r="CR8" s="384"/>
      <c r="CS8" s="465"/>
      <c r="CT8" s="527">
        <v>0.11</v>
      </c>
      <c r="CU8" s="528"/>
      <c r="CV8" s="528"/>
      <c r="CW8" s="528"/>
      <c r="CX8" s="528"/>
      <c r="CY8" s="528"/>
      <c r="CZ8" s="528"/>
      <c r="DA8" s="529"/>
      <c r="DB8" s="527">
        <v>0.11</v>
      </c>
      <c r="DC8" s="528"/>
      <c r="DD8" s="528"/>
      <c r="DE8" s="528"/>
      <c r="DF8" s="528"/>
      <c r="DG8" s="528"/>
      <c r="DH8" s="528"/>
      <c r="DI8" s="529"/>
    </row>
    <row r="9" spans="1:119" ht="18.75" customHeight="1" thickBot="1" x14ac:dyDescent="0.2">
      <c r="A9" s="178"/>
      <c r="B9" s="556" t="s">
        <v>112</v>
      </c>
      <c r="C9" s="557"/>
      <c r="D9" s="557"/>
      <c r="E9" s="557"/>
      <c r="F9" s="557"/>
      <c r="G9" s="557"/>
      <c r="H9" s="557"/>
      <c r="I9" s="557"/>
      <c r="J9" s="557"/>
      <c r="K9" s="475"/>
      <c r="L9" s="558" t="s">
        <v>113</v>
      </c>
      <c r="M9" s="559"/>
      <c r="N9" s="559"/>
      <c r="O9" s="559"/>
      <c r="P9" s="559"/>
      <c r="Q9" s="560"/>
      <c r="R9" s="561">
        <v>1831</v>
      </c>
      <c r="S9" s="562"/>
      <c r="T9" s="562"/>
      <c r="U9" s="562"/>
      <c r="V9" s="563"/>
      <c r="W9" s="493" t="s">
        <v>114</v>
      </c>
      <c r="X9" s="494"/>
      <c r="Y9" s="494"/>
      <c r="Z9" s="494"/>
      <c r="AA9" s="494"/>
      <c r="AB9" s="494"/>
      <c r="AC9" s="494"/>
      <c r="AD9" s="494"/>
      <c r="AE9" s="494"/>
      <c r="AF9" s="494"/>
      <c r="AG9" s="494"/>
      <c r="AH9" s="494"/>
      <c r="AI9" s="494"/>
      <c r="AJ9" s="494"/>
      <c r="AK9" s="494"/>
      <c r="AL9" s="564"/>
      <c r="AM9" s="481" t="s">
        <v>115</v>
      </c>
      <c r="AN9" s="381"/>
      <c r="AO9" s="381"/>
      <c r="AP9" s="381"/>
      <c r="AQ9" s="381"/>
      <c r="AR9" s="381"/>
      <c r="AS9" s="381"/>
      <c r="AT9" s="382"/>
      <c r="AU9" s="482" t="s">
        <v>109</v>
      </c>
      <c r="AV9" s="483"/>
      <c r="AW9" s="483"/>
      <c r="AX9" s="483"/>
      <c r="AY9" s="438" t="s">
        <v>116</v>
      </c>
      <c r="AZ9" s="439"/>
      <c r="BA9" s="439"/>
      <c r="BB9" s="439"/>
      <c r="BC9" s="439"/>
      <c r="BD9" s="439"/>
      <c r="BE9" s="439"/>
      <c r="BF9" s="439"/>
      <c r="BG9" s="439"/>
      <c r="BH9" s="439"/>
      <c r="BI9" s="439"/>
      <c r="BJ9" s="439"/>
      <c r="BK9" s="439"/>
      <c r="BL9" s="439"/>
      <c r="BM9" s="440"/>
      <c r="BN9" s="424">
        <v>66598</v>
      </c>
      <c r="BO9" s="425"/>
      <c r="BP9" s="425"/>
      <c r="BQ9" s="425"/>
      <c r="BR9" s="425"/>
      <c r="BS9" s="425"/>
      <c r="BT9" s="425"/>
      <c r="BU9" s="426"/>
      <c r="BV9" s="424">
        <v>4005</v>
      </c>
      <c r="BW9" s="425"/>
      <c r="BX9" s="425"/>
      <c r="BY9" s="425"/>
      <c r="BZ9" s="425"/>
      <c r="CA9" s="425"/>
      <c r="CB9" s="425"/>
      <c r="CC9" s="426"/>
      <c r="CD9" s="464" t="s">
        <v>117</v>
      </c>
      <c r="CE9" s="384"/>
      <c r="CF9" s="384"/>
      <c r="CG9" s="384"/>
      <c r="CH9" s="384"/>
      <c r="CI9" s="384"/>
      <c r="CJ9" s="384"/>
      <c r="CK9" s="384"/>
      <c r="CL9" s="384"/>
      <c r="CM9" s="384"/>
      <c r="CN9" s="384"/>
      <c r="CO9" s="384"/>
      <c r="CP9" s="384"/>
      <c r="CQ9" s="384"/>
      <c r="CR9" s="384"/>
      <c r="CS9" s="465"/>
      <c r="CT9" s="421">
        <v>16.3</v>
      </c>
      <c r="CU9" s="422"/>
      <c r="CV9" s="422"/>
      <c r="CW9" s="422"/>
      <c r="CX9" s="422"/>
      <c r="CY9" s="422"/>
      <c r="CZ9" s="422"/>
      <c r="DA9" s="423"/>
      <c r="DB9" s="421">
        <v>17</v>
      </c>
      <c r="DC9" s="422"/>
      <c r="DD9" s="422"/>
      <c r="DE9" s="422"/>
      <c r="DF9" s="422"/>
      <c r="DG9" s="422"/>
      <c r="DH9" s="422"/>
      <c r="DI9" s="423"/>
    </row>
    <row r="10" spans="1:119" ht="18.75" customHeight="1" thickBot="1" x14ac:dyDescent="0.2">
      <c r="A10" s="178"/>
      <c r="B10" s="556"/>
      <c r="C10" s="557"/>
      <c r="D10" s="557"/>
      <c r="E10" s="557"/>
      <c r="F10" s="557"/>
      <c r="G10" s="557"/>
      <c r="H10" s="557"/>
      <c r="I10" s="557"/>
      <c r="J10" s="557"/>
      <c r="K10" s="475"/>
      <c r="L10" s="380" t="s">
        <v>118</v>
      </c>
      <c r="M10" s="381"/>
      <c r="N10" s="381"/>
      <c r="O10" s="381"/>
      <c r="P10" s="381"/>
      <c r="Q10" s="382"/>
      <c r="R10" s="377">
        <v>2115</v>
      </c>
      <c r="S10" s="378"/>
      <c r="T10" s="378"/>
      <c r="U10" s="378"/>
      <c r="V10" s="437"/>
      <c r="W10" s="565"/>
      <c r="X10" s="375"/>
      <c r="Y10" s="375"/>
      <c r="Z10" s="375"/>
      <c r="AA10" s="375"/>
      <c r="AB10" s="375"/>
      <c r="AC10" s="375"/>
      <c r="AD10" s="375"/>
      <c r="AE10" s="375"/>
      <c r="AF10" s="375"/>
      <c r="AG10" s="375"/>
      <c r="AH10" s="375"/>
      <c r="AI10" s="375"/>
      <c r="AJ10" s="375"/>
      <c r="AK10" s="375"/>
      <c r="AL10" s="566"/>
      <c r="AM10" s="481" t="s">
        <v>119</v>
      </c>
      <c r="AN10" s="381"/>
      <c r="AO10" s="381"/>
      <c r="AP10" s="381"/>
      <c r="AQ10" s="381"/>
      <c r="AR10" s="381"/>
      <c r="AS10" s="381"/>
      <c r="AT10" s="382"/>
      <c r="AU10" s="482" t="s">
        <v>120</v>
      </c>
      <c r="AV10" s="483"/>
      <c r="AW10" s="483"/>
      <c r="AX10" s="483"/>
      <c r="AY10" s="438" t="s">
        <v>121</v>
      </c>
      <c r="AZ10" s="439"/>
      <c r="BA10" s="439"/>
      <c r="BB10" s="439"/>
      <c r="BC10" s="439"/>
      <c r="BD10" s="439"/>
      <c r="BE10" s="439"/>
      <c r="BF10" s="439"/>
      <c r="BG10" s="439"/>
      <c r="BH10" s="439"/>
      <c r="BI10" s="439"/>
      <c r="BJ10" s="439"/>
      <c r="BK10" s="439"/>
      <c r="BL10" s="439"/>
      <c r="BM10" s="440"/>
      <c r="BN10" s="424">
        <v>6</v>
      </c>
      <c r="BO10" s="425"/>
      <c r="BP10" s="425"/>
      <c r="BQ10" s="425"/>
      <c r="BR10" s="425"/>
      <c r="BS10" s="425"/>
      <c r="BT10" s="425"/>
      <c r="BU10" s="426"/>
      <c r="BV10" s="424">
        <v>30</v>
      </c>
      <c r="BW10" s="425"/>
      <c r="BX10" s="425"/>
      <c r="BY10" s="425"/>
      <c r="BZ10" s="425"/>
      <c r="CA10" s="425"/>
      <c r="CB10" s="425"/>
      <c r="CC10" s="42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6"/>
      <c r="C11" s="557"/>
      <c r="D11" s="557"/>
      <c r="E11" s="557"/>
      <c r="F11" s="557"/>
      <c r="G11" s="557"/>
      <c r="H11" s="557"/>
      <c r="I11" s="557"/>
      <c r="J11" s="557"/>
      <c r="K11" s="475"/>
      <c r="L11" s="385" t="s">
        <v>123</v>
      </c>
      <c r="M11" s="386"/>
      <c r="N11" s="386"/>
      <c r="O11" s="386"/>
      <c r="P11" s="386"/>
      <c r="Q11" s="387"/>
      <c r="R11" s="553" t="s">
        <v>124</v>
      </c>
      <c r="S11" s="554"/>
      <c r="T11" s="554"/>
      <c r="U11" s="554"/>
      <c r="V11" s="555"/>
      <c r="W11" s="565"/>
      <c r="X11" s="375"/>
      <c r="Y11" s="375"/>
      <c r="Z11" s="375"/>
      <c r="AA11" s="375"/>
      <c r="AB11" s="375"/>
      <c r="AC11" s="375"/>
      <c r="AD11" s="375"/>
      <c r="AE11" s="375"/>
      <c r="AF11" s="375"/>
      <c r="AG11" s="375"/>
      <c r="AH11" s="375"/>
      <c r="AI11" s="375"/>
      <c r="AJ11" s="375"/>
      <c r="AK11" s="375"/>
      <c r="AL11" s="566"/>
      <c r="AM11" s="481" t="s">
        <v>125</v>
      </c>
      <c r="AN11" s="381"/>
      <c r="AO11" s="381"/>
      <c r="AP11" s="381"/>
      <c r="AQ11" s="381"/>
      <c r="AR11" s="381"/>
      <c r="AS11" s="381"/>
      <c r="AT11" s="382"/>
      <c r="AU11" s="482" t="s">
        <v>126</v>
      </c>
      <c r="AV11" s="483"/>
      <c r="AW11" s="483"/>
      <c r="AX11" s="483"/>
      <c r="AY11" s="438" t="s">
        <v>127</v>
      </c>
      <c r="AZ11" s="439"/>
      <c r="BA11" s="439"/>
      <c r="BB11" s="439"/>
      <c r="BC11" s="439"/>
      <c r="BD11" s="439"/>
      <c r="BE11" s="439"/>
      <c r="BF11" s="439"/>
      <c r="BG11" s="439"/>
      <c r="BH11" s="439"/>
      <c r="BI11" s="439"/>
      <c r="BJ11" s="439"/>
      <c r="BK11" s="439"/>
      <c r="BL11" s="439"/>
      <c r="BM11" s="440"/>
      <c r="BN11" s="424">
        <v>0</v>
      </c>
      <c r="BO11" s="425"/>
      <c r="BP11" s="425"/>
      <c r="BQ11" s="425"/>
      <c r="BR11" s="425"/>
      <c r="BS11" s="425"/>
      <c r="BT11" s="425"/>
      <c r="BU11" s="426"/>
      <c r="BV11" s="424">
        <v>0</v>
      </c>
      <c r="BW11" s="425"/>
      <c r="BX11" s="425"/>
      <c r="BY11" s="425"/>
      <c r="BZ11" s="425"/>
      <c r="CA11" s="425"/>
      <c r="CB11" s="425"/>
      <c r="CC11" s="426"/>
      <c r="CD11" s="464" t="s">
        <v>128</v>
      </c>
      <c r="CE11" s="384"/>
      <c r="CF11" s="384"/>
      <c r="CG11" s="384"/>
      <c r="CH11" s="384"/>
      <c r="CI11" s="384"/>
      <c r="CJ11" s="384"/>
      <c r="CK11" s="384"/>
      <c r="CL11" s="384"/>
      <c r="CM11" s="384"/>
      <c r="CN11" s="384"/>
      <c r="CO11" s="384"/>
      <c r="CP11" s="384"/>
      <c r="CQ11" s="384"/>
      <c r="CR11" s="384"/>
      <c r="CS11" s="465"/>
      <c r="CT11" s="527" t="s">
        <v>129</v>
      </c>
      <c r="CU11" s="528"/>
      <c r="CV11" s="528"/>
      <c r="CW11" s="528"/>
      <c r="CX11" s="528"/>
      <c r="CY11" s="528"/>
      <c r="CZ11" s="528"/>
      <c r="DA11" s="529"/>
      <c r="DB11" s="527" t="s">
        <v>129</v>
      </c>
      <c r="DC11" s="528"/>
      <c r="DD11" s="528"/>
      <c r="DE11" s="528"/>
      <c r="DF11" s="528"/>
      <c r="DG11" s="528"/>
      <c r="DH11" s="528"/>
      <c r="DI11" s="529"/>
    </row>
    <row r="12" spans="1:119" ht="18.75" customHeight="1" x14ac:dyDescent="0.15">
      <c r="A12" s="178"/>
      <c r="B12" s="530" t="s">
        <v>130</v>
      </c>
      <c r="C12" s="531"/>
      <c r="D12" s="531"/>
      <c r="E12" s="531"/>
      <c r="F12" s="531"/>
      <c r="G12" s="531"/>
      <c r="H12" s="531"/>
      <c r="I12" s="531"/>
      <c r="J12" s="531"/>
      <c r="K12" s="532"/>
      <c r="L12" s="539" t="s">
        <v>131</v>
      </c>
      <c r="M12" s="540"/>
      <c r="N12" s="540"/>
      <c r="O12" s="540"/>
      <c r="P12" s="540"/>
      <c r="Q12" s="541"/>
      <c r="R12" s="542">
        <v>1883</v>
      </c>
      <c r="S12" s="543"/>
      <c r="T12" s="543"/>
      <c r="U12" s="543"/>
      <c r="V12" s="544"/>
      <c r="W12" s="545" t="s">
        <v>1</v>
      </c>
      <c r="X12" s="483"/>
      <c r="Y12" s="483"/>
      <c r="Z12" s="483"/>
      <c r="AA12" s="483"/>
      <c r="AB12" s="546"/>
      <c r="AC12" s="547" t="s">
        <v>132</v>
      </c>
      <c r="AD12" s="548"/>
      <c r="AE12" s="548"/>
      <c r="AF12" s="548"/>
      <c r="AG12" s="549"/>
      <c r="AH12" s="547" t="s">
        <v>133</v>
      </c>
      <c r="AI12" s="548"/>
      <c r="AJ12" s="548"/>
      <c r="AK12" s="548"/>
      <c r="AL12" s="550"/>
      <c r="AM12" s="481" t="s">
        <v>134</v>
      </c>
      <c r="AN12" s="381"/>
      <c r="AO12" s="381"/>
      <c r="AP12" s="381"/>
      <c r="AQ12" s="381"/>
      <c r="AR12" s="381"/>
      <c r="AS12" s="381"/>
      <c r="AT12" s="382"/>
      <c r="AU12" s="482" t="s">
        <v>135</v>
      </c>
      <c r="AV12" s="483"/>
      <c r="AW12" s="483"/>
      <c r="AX12" s="483"/>
      <c r="AY12" s="438" t="s">
        <v>136</v>
      </c>
      <c r="AZ12" s="439"/>
      <c r="BA12" s="439"/>
      <c r="BB12" s="439"/>
      <c r="BC12" s="439"/>
      <c r="BD12" s="439"/>
      <c r="BE12" s="439"/>
      <c r="BF12" s="439"/>
      <c r="BG12" s="439"/>
      <c r="BH12" s="439"/>
      <c r="BI12" s="439"/>
      <c r="BJ12" s="439"/>
      <c r="BK12" s="439"/>
      <c r="BL12" s="439"/>
      <c r="BM12" s="440"/>
      <c r="BN12" s="424">
        <v>0</v>
      </c>
      <c r="BO12" s="425"/>
      <c r="BP12" s="425"/>
      <c r="BQ12" s="425"/>
      <c r="BR12" s="425"/>
      <c r="BS12" s="425"/>
      <c r="BT12" s="425"/>
      <c r="BU12" s="426"/>
      <c r="BV12" s="424">
        <v>0</v>
      </c>
      <c r="BW12" s="425"/>
      <c r="BX12" s="425"/>
      <c r="BY12" s="425"/>
      <c r="BZ12" s="425"/>
      <c r="CA12" s="425"/>
      <c r="CB12" s="425"/>
      <c r="CC12" s="426"/>
      <c r="CD12" s="464" t="s">
        <v>137</v>
      </c>
      <c r="CE12" s="384"/>
      <c r="CF12" s="384"/>
      <c r="CG12" s="384"/>
      <c r="CH12" s="384"/>
      <c r="CI12" s="384"/>
      <c r="CJ12" s="384"/>
      <c r="CK12" s="384"/>
      <c r="CL12" s="384"/>
      <c r="CM12" s="384"/>
      <c r="CN12" s="384"/>
      <c r="CO12" s="384"/>
      <c r="CP12" s="384"/>
      <c r="CQ12" s="384"/>
      <c r="CR12" s="384"/>
      <c r="CS12" s="465"/>
      <c r="CT12" s="527" t="s">
        <v>129</v>
      </c>
      <c r="CU12" s="528"/>
      <c r="CV12" s="528"/>
      <c r="CW12" s="528"/>
      <c r="CX12" s="528"/>
      <c r="CY12" s="528"/>
      <c r="CZ12" s="528"/>
      <c r="DA12" s="529"/>
      <c r="DB12" s="527" t="s">
        <v>138</v>
      </c>
      <c r="DC12" s="528"/>
      <c r="DD12" s="528"/>
      <c r="DE12" s="528"/>
      <c r="DF12" s="528"/>
      <c r="DG12" s="528"/>
      <c r="DH12" s="528"/>
      <c r="DI12" s="529"/>
    </row>
    <row r="13" spans="1:119" ht="18.75" customHeight="1" x14ac:dyDescent="0.15">
      <c r="A13" s="178"/>
      <c r="B13" s="533"/>
      <c r="C13" s="534"/>
      <c r="D13" s="534"/>
      <c r="E13" s="534"/>
      <c r="F13" s="534"/>
      <c r="G13" s="534"/>
      <c r="H13" s="534"/>
      <c r="I13" s="534"/>
      <c r="J13" s="534"/>
      <c r="K13" s="535"/>
      <c r="L13" s="187"/>
      <c r="M13" s="508" t="s">
        <v>139</v>
      </c>
      <c r="N13" s="509"/>
      <c r="O13" s="509"/>
      <c r="P13" s="509"/>
      <c r="Q13" s="510"/>
      <c r="R13" s="511">
        <v>1876</v>
      </c>
      <c r="S13" s="512"/>
      <c r="T13" s="512"/>
      <c r="U13" s="512"/>
      <c r="V13" s="513"/>
      <c r="W13" s="514" t="s">
        <v>140</v>
      </c>
      <c r="X13" s="410"/>
      <c r="Y13" s="410"/>
      <c r="Z13" s="410"/>
      <c r="AA13" s="410"/>
      <c r="AB13" s="411"/>
      <c r="AC13" s="377">
        <v>264</v>
      </c>
      <c r="AD13" s="378"/>
      <c r="AE13" s="378"/>
      <c r="AF13" s="378"/>
      <c r="AG13" s="379"/>
      <c r="AH13" s="377">
        <v>303</v>
      </c>
      <c r="AI13" s="378"/>
      <c r="AJ13" s="378"/>
      <c r="AK13" s="378"/>
      <c r="AL13" s="437"/>
      <c r="AM13" s="481" t="s">
        <v>141</v>
      </c>
      <c r="AN13" s="381"/>
      <c r="AO13" s="381"/>
      <c r="AP13" s="381"/>
      <c r="AQ13" s="381"/>
      <c r="AR13" s="381"/>
      <c r="AS13" s="381"/>
      <c r="AT13" s="382"/>
      <c r="AU13" s="482" t="s">
        <v>142</v>
      </c>
      <c r="AV13" s="483"/>
      <c r="AW13" s="483"/>
      <c r="AX13" s="483"/>
      <c r="AY13" s="438" t="s">
        <v>143</v>
      </c>
      <c r="AZ13" s="439"/>
      <c r="BA13" s="439"/>
      <c r="BB13" s="439"/>
      <c r="BC13" s="439"/>
      <c r="BD13" s="439"/>
      <c r="BE13" s="439"/>
      <c r="BF13" s="439"/>
      <c r="BG13" s="439"/>
      <c r="BH13" s="439"/>
      <c r="BI13" s="439"/>
      <c r="BJ13" s="439"/>
      <c r="BK13" s="439"/>
      <c r="BL13" s="439"/>
      <c r="BM13" s="440"/>
      <c r="BN13" s="424">
        <v>66604</v>
      </c>
      <c r="BO13" s="425"/>
      <c r="BP13" s="425"/>
      <c r="BQ13" s="425"/>
      <c r="BR13" s="425"/>
      <c r="BS13" s="425"/>
      <c r="BT13" s="425"/>
      <c r="BU13" s="426"/>
      <c r="BV13" s="424">
        <v>4035</v>
      </c>
      <c r="BW13" s="425"/>
      <c r="BX13" s="425"/>
      <c r="BY13" s="425"/>
      <c r="BZ13" s="425"/>
      <c r="CA13" s="425"/>
      <c r="CB13" s="425"/>
      <c r="CC13" s="426"/>
      <c r="CD13" s="464" t="s">
        <v>144</v>
      </c>
      <c r="CE13" s="384"/>
      <c r="CF13" s="384"/>
      <c r="CG13" s="384"/>
      <c r="CH13" s="384"/>
      <c r="CI13" s="384"/>
      <c r="CJ13" s="384"/>
      <c r="CK13" s="384"/>
      <c r="CL13" s="384"/>
      <c r="CM13" s="384"/>
      <c r="CN13" s="384"/>
      <c r="CO13" s="384"/>
      <c r="CP13" s="384"/>
      <c r="CQ13" s="384"/>
      <c r="CR13" s="384"/>
      <c r="CS13" s="465"/>
      <c r="CT13" s="421">
        <v>9.8000000000000007</v>
      </c>
      <c r="CU13" s="422"/>
      <c r="CV13" s="422"/>
      <c r="CW13" s="422"/>
      <c r="CX13" s="422"/>
      <c r="CY13" s="422"/>
      <c r="CZ13" s="422"/>
      <c r="DA13" s="423"/>
      <c r="DB13" s="421">
        <v>10</v>
      </c>
      <c r="DC13" s="422"/>
      <c r="DD13" s="422"/>
      <c r="DE13" s="422"/>
      <c r="DF13" s="422"/>
      <c r="DG13" s="422"/>
      <c r="DH13" s="422"/>
      <c r="DI13" s="423"/>
    </row>
    <row r="14" spans="1:119" ht="18.75" customHeight="1" thickBot="1" x14ac:dyDescent="0.2">
      <c r="A14" s="178"/>
      <c r="B14" s="533"/>
      <c r="C14" s="534"/>
      <c r="D14" s="534"/>
      <c r="E14" s="534"/>
      <c r="F14" s="534"/>
      <c r="G14" s="534"/>
      <c r="H14" s="534"/>
      <c r="I14" s="534"/>
      <c r="J14" s="534"/>
      <c r="K14" s="535"/>
      <c r="L14" s="498" t="s">
        <v>145</v>
      </c>
      <c r="M14" s="551"/>
      <c r="N14" s="551"/>
      <c r="O14" s="551"/>
      <c r="P14" s="551"/>
      <c r="Q14" s="552"/>
      <c r="R14" s="511">
        <v>1922</v>
      </c>
      <c r="S14" s="512"/>
      <c r="T14" s="512"/>
      <c r="U14" s="512"/>
      <c r="V14" s="513"/>
      <c r="W14" s="515"/>
      <c r="X14" s="413"/>
      <c r="Y14" s="413"/>
      <c r="Z14" s="413"/>
      <c r="AA14" s="413"/>
      <c r="AB14" s="414"/>
      <c r="AC14" s="504">
        <v>28.9</v>
      </c>
      <c r="AD14" s="505"/>
      <c r="AE14" s="505"/>
      <c r="AF14" s="505"/>
      <c r="AG14" s="506"/>
      <c r="AH14" s="504">
        <v>30</v>
      </c>
      <c r="AI14" s="505"/>
      <c r="AJ14" s="505"/>
      <c r="AK14" s="505"/>
      <c r="AL14" s="507"/>
      <c r="AM14" s="481"/>
      <c r="AN14" s="381"/>
      <c r="AO14" s="381"/>
      <c r="AP14" s="381"/>
      <c r="AQ14" s="381"/>
      <c r="AR14" s="381"/>
      <c r="AS14" s="381"/>
      <c r="AT14" s="382"/>
      <c r="AU14" s="482"/>
      <c r="AV14" s="483"/>
      <c r="AW14" s="483"/>
      <c r="AX14" s="483"/>
      <c r="AY14" s="438"/>
      <c r="AZ14" s="439"/>
      <c r="BA14" s="439"/>
      <c r="BB14" s="439"/>
      <c r="BC14" s="439"/>
      <c r="BD14" s="439"/>
      <c r="BE14" s="439"/>
      <c r="BF14" s="439"/>
      <c r="BG14" s="439"/>
      <c r="BH14" s="439"/>
      <c r="BI14" s="439"/>
      <c r="BJ14" s="439"/>
      <c r="BK14" s="439"/>
      <c r="BL14" s="439"/>
      <c r="BM14" s="440"/>
      <c r="BN14" s="424"/>
      <c r="BO14" s="425"/>
      <c r="BP14" s="425"/>
      <c r="BQ14" s="425"/>
      <c r="BR14" s="425"/>
      <c r="BS14" s="425"/>
      <c r="BT14" s="425"/>
      <c r="BU14" s="426"/>
      <c r="BV14" s="424"/>
      <c r="BW14" s="425"/>
      <c r="BX14" s="425"/>
      <c r="BY14" s="425"/>
      <c r="BZ14" s="425"/>
      <c r="CA14" s="425"/>
      <c r="CB14" s="425"/>
      <c r="CC14" s="426"/>
      <c r="CD14" s="461" t="s">
        <v>146</v>
      </c>
      <c r="CE14" s="462"/>
      <c r="CF14" s="462"/>
      <c r="CG14" s="462"/>
      <c r="CH14" s="462"/>
      <c r="CI14" s="462"/>
      <c r="CJ14" s="462"/>
      <c r="CK14" s="462"/>
      <c r="CL14" s="462"/>
      <c r="CM14" s="462"/>
      <c r="CN14" s="462"/>
      <c r="CO14" s="462"/>
      <c r="CP14" s="462"/>
      <c r="CQ14" s="462"/>
      <c r="CR14" s="462"/>
      <c r="CS14" s="463"/>
      <c r="CT14" s="521">
        <v>35</v>
      </c>
      <c r="CU14" s="522"/>
      <c r="CV14" s="522"/>
      <c r="CW14" s="522"/>
      <c r="CX14" s="522"/>
      <c r="CY14" s="522"/>
      <c r="CZ14" s="522"/>
      <c r="DA14" s="523"/>
      <c r="DB14" s="521">
        <v>56.8</v>
      </c>
      <c r="DC14" s="522"/>
      <c r="DD14" s="522"/>
      <c r="DE14" s="522"/>
      <c r="DF14" s="522"/>
      <c r="DG14" s="522"/>
      <c r="DH14" s="522"/>
      <c r="DI14" s="523"/>
    </row>
    <row r="15" spans="1:119" ht="18.75" customHeight="1" x14ac:dyDescent="0.15">
      <c r="A15" s="178"/>
      <c r="B15" s="533"/>
      <c r="C15" s="534"/>
      <c r="D15" s="534"/>
      <c r="E15" s="534"/>
      <c r="F15" s="534"/>
      <c r="G15" s="534"/>
      <c r="H15" s="534"/>
      <c r="I15" s="534"/>
      <c r="J15" s="534"/>
      <c r="K15" s="535"/>
      <c r="L15" s="187"/>
      <c r="M15" s="508" t="s">
        <v>139</v>
      </c>
      <c r="N15" s="509"/>
      <c r="O15" s="509"/>
      <c r="P15" s="509"/>
      <c r="Q15" s="510"/>
      <c r="R15" s="511">
        <v>1918</v>
      </c>
      <c r="S15" s="512"/>
      <c r="T15" s="512"/>
      <c r="U15" s="512"/>
      <c r="V15" s="513"/>
      <c r="W15" s="514" t="s">
        <v>147</v>
      </c>
      <c r="X15" s="410"/>
      <c r="Y15" s="410"/>
      <c r="Z15" s="410"/>
      <c r="AA15" s="410"/>
      <c r="AB15" s="411"/>
      <c r="AC15" s="377">
        <v>115</v>
      </c>
      <c r="AD15" s="378"/>
      <c r="AE15" s="378"/>
      <c r="AF15" s="378"/>
      <c r="AG15" s="379"/>
      <c r="AH15" s="377">
        <v>141</v>
      </c>
      <c r="AI15" s="378"/>
      <c r="AJ15" s="378"/>
      <c r="AK15" s="378"/>
      <c r="AL15" s="437"/>
      <c r="AM15" s="481"/>
      <c r="AN15" s="381"/>
      <c r="AO15" s="381"/>
      <c r="AP15" s="381"/>
      <c r="AQ15" s="381"/>
      <c r="AR15" s="381"/>
      <c r="AS15" s="381"/>
      <c r="AT15" s="382"/>
      <c r="AU15" s="482"/>
      <c r="AV15" s="483"/>
      <c r="AW15" s="483"/>
      <c r="AX15" s="483"/>
      <c r="AY15" s="450" t="s">
        <v>148</v>
      </c>
      <c r="AZ15" s="451"/>
      <c r="BA15" s="451"/>
      <c r="BB15" s="451"/>
      <c r="BC15" s="451"/>
      <c r="BD15" s="451"/>
      <c r="BE15" s="451"/>
      <c r="BF15" s="451"/>
      <c r="BG15" s="451"/>
      <c r="BH15" s="451"/>
      <c r="BI15" s="451"/>
      <c r="BJ15" s="451"/>
      <c r="BK15" s="451"/>
      <c r="BL15" s="451"/>
      <c r="BM15" s="452"/>
      <c r="BN15" s="453">
        <v>188005</v>
      </c>
      <c r="BO15" s="454"/>
      <c r="BP15" s="454"/>
      <c r="BQ15" s="454"/>
      <c r="BR15" s="454"/>
      <c r="BS15" s="454"/>
      <c r="BT15" s="454"/>
      <c r="BU15" s="455"/>
      <c r="BV15" s="453">
        <v>193732</v>
      </c>
      <c r="BW15" s="454"/>
      <c r="BX15" s="454"/>
      <c r="BY15" s="454"/>
      <c r="BZ15" s="454"/>
      <c r="CA15" s="454"/>
      <c r="CB15" s="454"/>
      <c r="CC15" s="455"/>
      <c r="CD15" s="524" t="s">
        <v>149</v>
      </c>
      <c r="CE15" s="525"/>
      <c r="CF15" s="525"/>
      <c r="CG15" s="525"/>
      <c r="CH15" s="525"/>
      <c r="CI15" s="525"/>
      <c r="CJ15" s="525"/>
      <c r="CK15" s="525"/>
      <c r="CL15" s="525"/>
      <c r="CM15" s="525"/>
      <c r="CN15" s="525"/>
      <c r="CO15" s="525"/>
      <c r="CP15" s="525"/>
      <c r="CQ15" s="525"/>
      <c r="CR15" s="525"/>
      <c r="CS15" s="52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3"/>
      <c r="C16" s="534"/>
      <c r="D16" s="534"/>
      <c r="E16" s="534"/>
      <c r="F16" s="534"/>
      <c r="G16" s="534"/>
      <c r="H16" s="534"/>
      <c r="I16" s="534"/>
      <c r="J16" s="534"/>
      <c r="K16" s="535"/>
      <c r="L16" s="498" t="s">
        <v>150</v>
      </c>
      <c r="M16" s="499"/>
      <c r="N16" s="499"/>
      <c r="O16" s="499"/>
      <c r="P16" s="499"/>
      <c r="Q16" s="500"/>
      <c r="R16" s="501" t="s">
        <v>151</v>
      </c>
      <c r="S16" s="502"/>
      <c r="T16" s="502"/>
      <c r="U16" s="502"/>
      <c r="V16" s="503"/>
      <c r="W16" s="515"/>
      <c r="X16" s="413"/>
      <c r="Y16" s="413"/>
      <c r="Z16" s="413"/>
      <c r="AA16" s="413"/>
      <c r="AB16" s="414"/>
      <c r="AC16" s="504">
        <v>12.6</v>
      </c>
      <c r="AD16" s="505"/>
      <c r="AE16" s="505"/>
      <c r="AF16" s="505"/>
      <c r="AG16" s="506"/>
      <c r="AH16" s="504">
        <v>14</v>
      </c>
      <c r="AI16" s="505"/>
      <c r="AJ16" s="505"/>
      <c r="AK16" s="505"/>
      <c r="AL16" s="507"/>
      <c r="AM16" s="481"/>
      <c r="AN16" s="381"/>
      <c r="AO16" s="381"/>
      <c r="AP16" s="381"/>
      <c r="AQ16" s="381"/>
      <c r="AR16" s="381"/>
      <c r="AS16" s="381"/>
      <c r="AT16" s="382"/>
      <c r="AU16" s="482"/>
      <c r="AV16" s="483"/>
      <c r="AW16" s="483"/>
      <c r="AX16" s="483"/>
      <c r="AY16" s="438" t="s">
        <v>152</v>
      </c>
      <c r="AZ16" s="439"/>
      <c r="BA16" s="439"/>
      <c r="BB16" s="439"/>
      <c r="BC16" s="439"/>
      <c r="BD16" s="439"/>
      <c r="BE16" s="439"/>
      <c r="BF16" s="439"/>
      <c r="BG16" s="439"/>
      <c r="BH16" s="439"/>
      <c r="BI16" s="439"/>
      <c r="BJ16" s="439"/>
      <c r="BK16" s="439"/>
      <c r="BL16" s="439"/>
      <c r="BM16" s="440"/>
      <c r="BN16" s="424">
        <v>1823571</v>
      </c>
      <c r="BO16" s="425"/>
      <c r="BP16" s="425"/>
      <c r="BQ16" s="425"/>
      <c r="BR16" s="425"/>
      <c r="BS16" s="425"/>
      <c r="BT16" s="425"/>
      <c r="BU16" s="426"/>
      <c r="BV16" s="424">
        <v>1695549</v>
      </c>
      <c r="BW16" s="425"/>
      <c r="BX16" s="425"/>
      <c r="BY16" s="425"/>
      <c r="BZ16" s="425"/>
      <c r="CA16" s="425"/>
      <c r="CB16" s="425"/>
      <c r="CC16" s="426"/>
      <c r="CD16" s="191"/>
      <c r="CE16" s="456"/>
      <c r="CF16" s="456"/>
      <c r="CG16" s="456"/>
      <c r="CH16" s="456"/>
      <c r="CI16" s="456"/>
      <c r="CJ16" s="456"/>
      <c r="CK16" s="456"/>
      <c r="CL16" s="456"/>
      <c r="CM16" s="456"/>
      <c r="CN16" s="456"/>
      <c r="CO16" s="456"/>
      <c r="CP16" s="456"/>
      <c r="CQ16" s="456"/>
      <c r="CR16" s="456"/>
      <c r="CS16" s="457"/>
      <c r="CT16" s="421"/>
      <c r="CU16" s="422"/>
      <c r="CV16" s="422"/>
      <c r="CW16" s="422"/>
      <c r="CX16" s="422"/>
      <c r="CY16" s="422"/>
      <c r="CZ16" s="422"/>
      <c r="DA16" s="423"/>
      <c r="DB16" s="421"/>
      <c r="DC16" s="422"/>
      <c r="DD16" s="422"/>
      <c r="DE16" s="422"/>
      <c r="DF16" s="422"/>
      <c r="DG16" s="422"/>
      <c r="DH16" s="422"/>
      <c r="DI16" s="423"/>
    </row>
    <row r="17" spans="1:113" ht="18.75" customHeight="1" thickBot="1" x14ac:dyDescent="0.2">
      <c r="A17" s="178"/>
      <c r="B17" s="536"/>
      <c r="C17" s="537"/>
      <c r="D17" s="537"/>
      <c r="E17" s="537"/>
      <c r="F17" s="537"/>
      <c r="G17" s="537"/>
      <c r="H17" s="537"/>
      <c r="I17" s="537"/>
      <c r="J17" s="537"/>
      <c r="K17" s="538"/>
      <c r="L17" s="192"/>
      <c r="M17" s="517" t="s">
        <v>153</v>
      </c>
      <c r="N17" s="518"/>
      <c r="O17" s="518"/>
      <c r="P17" s="518"/>
      <c r="Q17" s="519"/>
      <c r="R17" s="501" t="s">
        <v>154</v>
      </c>
      <c r="S17" s="502"/>
      <c r="T17" s="502"/>
      <c r="U17" s="502"/>
      <c r="V17" s="503"/>
      <c r="W17" s="514" t="s">
        <v>155</v>
      </c>
      <c r="X17" s="410"/>
      <c r="Y17" s="410"/>
      <c r="Z17" s="410"/>
      <c r="AA17" s="410"/>
      <c r="AB17" s="411"/>
      <c r="AC17" s="377">
        <v>535</v>
      </c>
      <c r="AD17" s="378"/>
      <c r="AE17" s="378"/>
      <c r="AF17" s="378"/>
      <c r="AG17" s="379"/>
      <c r="AH17" s="377">
        <v>566</v>
      </c>
      <c r="AI17" s="378"/>
      <c r="AJ17" s="378"/>
      <c r="AK17" s="378"/>
      <c r="AL17" s="437"/>
      <c r="AM17" s="481"/>
      <c r="AN17" s="381"/>
      <c r="AO17" s="381"/>
      <c r="AP17" s="381"/>
      <c r="AQ17" s="381"/>
      <c r="AR17" s="381"/>
      <c r="AS17" s="381"/>
      <c r="AT17" s="382"/>
      <c r="AU17" s="482"/>
      <c r="AV17" s="483"/>
      <c r="AW17" s="483"/>
      <c r="AX17" s="483"/>
      <c r="AY17" s="438" t="s">
        <v>156</v>
      </c>
      <c r="AZ17" s="439"/>
      <c r="BA17" s="439"/>
      <c r="BB17" s="439"/>
      <c r="BC17" s="439"/>
      <c r="BD17" s="439"/>
      <c r="BE17" s="439"/>
      <c r="BF17" s="439"/>
      <c r="BG17" s="439"/>
      <c r="BH17" s="439"/>
      <c r="BI17" s="439"/>
      <c r="BJ17" s="439"/>
      <c r="BK17" s="439"/>
      <c r="BL17" s="439"/>
      <c r="BM17" s="440"/>
      <c r="BN17" s="424">
        <v>229549</v>
      </c>
      <c r="BO17" s="425"/>
      <c r="BP17" s="425"/>
      <c r="BQ17" s="425"/>
      <c r="BR17" s="425"/>
      <c r="BS17" s="425"/>
      <c r="BT17" s="425"/>
      <c r="BU17" s="426"/>
      <c r="BV17" s="424">
        <v>237301</v>
      </c>
      <c r="BW17" s="425"/>
      <c r="BX17" s="425"/>
      <c r="BY17" s="425"/>
      <c r="BZ17" s="425"/>
      <c r="CA17" s="425"/>
      <c r="CB17" s="425"/>
      <c r="CC17" s="426"/>
      <c r="CD17" s="191"/>
      <c r="CE17" s="456"/>
      <c r="CF17" s="456"/>
      <c r="CG17" s="456"/>
      <c r="CH17" s="456"/>
      <c r="CI17" s="456"/>
      <c r="CJ17" s="456"/>
      <c r="CK17" s="456"/>
      <c r="CL17" s="456"/>
      <c r="CM17" s="456"/>
      <c r="CN17" s="456"/>
      <c r="CO17" s="456"/>
      <c r="CP17" s="456"/>
      <c r="CQ17" s="456"/>
      <c r="CR17" s="456"/>
      <c r="CS17" s="457"/>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78"/>
      <c r="B18" s="474" t="s">
        <v>157</v>
      </c>
      <c r="C18" s="475"/>
      <c r="D18" s="475"/>
      <c r="E18" s="476"/>
      <c r="F18" s="476"/>
      <c r="G18" s="476"/>
      <c r="H18" s="476"/>
      <c r="I18" s="476"/>
      <c r="J18" s="476"/>
      <c r="K18" s="476"/>
      <c r="L18" s="477">
        <v>238.13</v>
      </c>
      <c r="M18" s="477"/>
      <c r="N18" s="477"/>
      <c r="O18" s="477"/>
      <c r="P18" s="477"/>
      <c r="Q18" s="477"/>
      <c r="R18" s="478"/>
      <c r="S18" s="478"/>
      <c r="T18" s="478"/>
      <c r="U18" s="478"/>
      <c r="V18" s="479"/>
      <c r="W18" s="495"/>
      <c r="X18" s="496"/>
      <c r="Y18" s="496"/>
      <c r="Z18" s="496"/>
      <c r="AA18" s="496"/>
      <c r="AB18" s="520"/>
      <c r="AC18" s="394">
        <v>58.5</v>
      </c>
      <c r="AD18" s="395"/>
      <c r="AE18" s="395"/>
      <c r="AF18" s="395"/>
      <c r="AG18" s="480"/>
      <c r="AH18" s="394">
        <v>56</v>
      </c>
      <c r="AI18" s="395"/>
      <c r="AJ18" s="395"/>
      <c r="AK18" s="395"/>
      <c r="AL18" s="396"/>
      <c r="AM18" s="481"/>
      <c r="AN18" s="381"/>
      <c r="AO18" s="381"/>
      <c r="AP18" s="381"/>
      <c r="AQ18" s="381"/>
      <c r="AR18" s="381"/>
      <c r="AS18" s="381"/>
      <c r="AT18" s="382"/>
      <c r="AU18" s="482"/>
      <c r="AV18" s="483"/>
      <c r="AW18" s="483"/>
      <c r="AX18" s="483"/>
      <c r="AY18" s="438" t="s">
        <v>158</v>
      </c>
      <c r="AZ18" s="439"/>
      <c r="BA18" s="439"/>
      <c r="BB18" s="439"/>
      <c r="BC18" s="439"/>
      <c r="BD18" s="439"/>
      <c r="BE18" s="439"/>
      <c r="BF18" s="439"/>
      <c r="BG18" s="439"/>
      <c r="BH18" s="439"/>
      <c r="BI18" s="439"/>
      <c r="BJ18" s="439"/>
      <c r="BK18" s="439"/>
      <c r="BL18" s="439"/>
      <c r="BM18" s="440"/>
      <c r="BN18" s="424">
        <v>1653921</v>
      </c>
      <c r="BO18" s="425"/>
      <c r="BP18" s="425"/>
      <c r="BQ18" s="425"/>
      <c r="BR18" s="425"/>
      <c r="BS18" s="425"/>
      <c r="BT18" s="425"/>
      <c r="BU18" s="426"/>
      <c r="BV18" s="424">
        <v>1577573</v>
      </c>
      <c r="BW18" s="425"/>
      <c r="BX18" s="425"/>
      <c r="BY18" s="425"/>
      <c r="BZ18" s="425"/>
      <c r="CA18" s="425"/>
      <c r="CB18" s="425"/>
      <c r="CC18" s="426"/>
      <c r="CD18" s="191"/>
      <c r="CE18" s="456"/>
      <c r="CF18" s="456"/>
      <c r="CG18" s="456"/>
      <c r="CH18" s="456"/>
      <c r="CI18" s="456"/>
      <c r="CJ18" s="456"/>
      <c r="CK18" s="456"/>
      <c r="CL18" s="456"/>
      <c r="CM18" s="456"/>
      <c r="CN18" s="456"/>
      <c r="CO18" s="456"/>
      <c r="CP18" s="456"/>
      <c r="CQ18" s="456"/>
      <c r="CR18" s="456"/>
      <c r="CS18" s="457"/>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78"/>
      <c r="B19" s="474" t="s">
        <v>159</v>
      </c>
      <c r="C19" s="475"/>
      <c r="D19" s="475"/>
      <c r="E19" s="476"/>
      <c r="F19" s="476"/>
      <c r="G19" s="476"/>
      <c r="H19" s="476"/>
      <c r="I19" s="476"/>
      <c r="J19" s="476"/>
      <c r="K19" s="476"/>
      <c r="L19" s="484">
        <v>8</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516"/>
      <c r="AM19" s="481"/>
      <c r="AN19" s="381"/>
      <c r="AO19" s="381"/>
      <c r="AP19" s="381"/>
      <c r="AQ19" s="381"/>
      <c r="AR19" s="381"/>
      <c r="AS19" s="381"/>
      <c r="AT19" s="382"/>
      <c r="AU19" s="482"/>
      <c r="AV19" s="483"/>
      <c r="AW19" s="483"/>
      <c r="AX19" s="483"/>
      <c r="AY19" s="438" t="s">
        <v>160</v>
      </c>
      <c r="AZ19" s="439"/>
      <c r="BA19" s="439"/>
      <c r="BB19" s="439"/>
      <c r="BC19" s="439"/>
      <c r="BD19" s="439"/>
      <c r="BE19" s="439"/>
      <c r="BF19" s="439"/>
      <c r="BG19" s="439"/>
      <c r="BH19" s="439"/>
      <c r="BI19" s="439"/>
      <c r="BJ19" s="439"/>
      <c r="BK19" s="439"/>
      <c r="BL19" s="439"/>
      <c r="BM19" s="440"/>
      <c r="BN19" s="424">
        <v>2314270</v>
      </c>
      <c r="BO19" s="425"/>
      <c r="BP19" s="425"/>
      <c r="BQ19" s="425"/>
      <c r="BR19" s="425"/>
      <c r="BS19" s="425"/>
      <c r="BT19" s="425"/>
      <c r="BU19" s="426"/>
      <c r="BV19" s="424">
        <v>2099580</v>
      </c>
      <c r="BW19" s="425"/>
      <c r="BX19" s="425"/>
      <c r="BY19" s="425"/>
      <c r="BZ19" s="425"/>
      <c r="CA19" s="425"/>
      <c r="CB19" s="425"/>
      <c r="CC19" s="426"/>
      <c r="CD19" s="191"/>
      <c r="CE19" s="456"/>
      <c r="CF19" s="456"/>
      <c r="CG19" s="456"/>
      <c r="CH19" s="456"/>
      <c r="CI19" s="456"/>
      <c r="CJ19" s="456"/>
      <c r="CK19" s="456"/>
      <c r="CL19" s="456"/>
      <c r="CM19" s="456"/>
      <c r="CN19" s="456"/>
      <c r="CO19" s="456"/>
      <c r="CP19" s="456"/>
      <c r="CQ19" s="456"/>
      <c r="CR19" s="456"/>
      <c r="CS19" s="457"/>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78"/>
      <c r="B20" s="474" t="s">
        <v>161</v>
      </c>
      <c r="C20" s="475"/>
      <c r="D20" s="475"/>
      <c r="E20" s="476"/>
      <c r="F20" s="476"/>
      <c r="G20" s="476"/>
      <c r="H20" s="476"/>
      <c r="I20" s="476"/>
      <c r="J20" s="476"/>
      <c r="K20" s="476"/>
      <c r="L20" s="484">
        <v>883</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386"/>
      <c r="AO20" s="386"/>
      <c r="AP20" s="386"/>
      <c r="AQ20" s="386"/>
      <c r="AR20" s="386"/>
      <c r="AS20" s="386"/>
      <c r="AT20" s="387"/>
      <c r="AU20" s="490"/>
      <c r="AV20" s="491"/>
      <c r="AW20" s="491"/>
      <c r="AX20" s="492"/>
      <c r="AY20" s="438"/>
      <c r="AZ20" s="439"/>
      <c r="BA20" s="439"/>
      <c r="BB20" s="439"/>
      <c r="BC20" s="439"/>
      <c r="BD20" s="439"/>
      <c r="BE20" s="439"/>
      <c r="BF20" s="439"/>
      <c r="BG20" s="439"/>
      <c r="BH20" s="439"/>
      <c r="BI20" s="439"/>
      <c r="BJ20" s="439"/>
      <c r="BK20" s="439"/>
      <c r="BL20" s="439"/>
      <c r="BM20" s="440"/>
      <c r="BN20" s="424"/>
      <c r="BO20" s="425"/>
      <c r="BP20" s="425"/>
      <c r="BQ20" s="425"/>
      <c r="BR20" s="425"/>
      <c r="BS20" s="425"/>
      <c r="BT20" s="425"/>
      <c r="BU20" s="426"/>
      <c r="BV20" s="424"/>
      <c r="BW20" s="425"/>
      <c r="BX20" s="425"/>
      <c r="BY20" s="425"/>
      <c r="BZ20" s="425"/>
      <c r="CA20" s="425"/>
      <c r="CB20" s="425"/>
      <c r="CC20" s="426"/>
      <c r="CD20" s="191"/>
      <c r="CE20" s="456"/>
      <c r="CF20" s="456"/>
      <c r="CG20" s="456"/>
      <c r="CH20" s="456"/>
      <c r="CI20" s="456"/>
      <c r="CJ20" s="456"/>
      <c r="CK20" s="456"/>
      <c r="CL20" s="456"/>
      <c r="CM20" s="456"/>
      <c r="CN20" s="456"/>
      <c r="CO20" s="456"/>
      <c r="CP20" s="456"/>
      <c r="CQ20" s="456"/>
      <c r="CR20" s="456"/>
      <c r="CS20" s="457"/>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78"/>
      <c r="B21" s="471" t="s">
        <v>162</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97"/>
      <c r="AZ21" s="398"/>
      <c r="BA21" s="398"/>
      <c r="BB21" s="398"/>
      <c r="BC21" s="398"/>
      <c r="BD21" s="398"/>
      <c r="BE21" s="398"/>
      <c r="BF21" s="398"/>
      <c r="BG21" s="398"/>
      <c r="BH21" s="398"/>
      <c r="BI21" s="398"/>
      <c r="BJ21" s="398"/>
      <c r="BK21" s="398"/>
      <c r="BL21" s="398"/>
      <c r="BM21" s="399"/>
      <c r="BN21" s="458"/>
      <c r="BO21" s="459"/>
      <c r="BP21" s="459"/>
      <c r="BQ21" s="459"/>
      <c r="BR21" s="459"/>
      <c r="BS21" s="459"/>
      <c r="BT21" s="459"/>
      <c r="BU21" s="460"/>
      <c r="BV21" s="458"/>
      <c r="BW21" s="459"/>
      <c r="BX21" s="459"/>
      <c r="BY21" s="459"/>
      <c r="BZ21" s="459"/>
      <c r="CA21" s="459"/>
      <c r="CB21" s="459"/>
      <c r="CC21" s="460"/>
      <c r="CD21" s="191"/>
      <c r="CE21" s="456"/>
      <c r="CF21" s="456"/>
      <c r="CG21" s="456"/>
      <c r="CH21" s="456"/>
      <c r="CI21" s="456"/>
      <c r="CJ21" s="456"/>
      <c r="CK21" s="456"/>
      <c r="CL21" s="456"/>
      <c r="CM21" s="456"/>
      <c r="CN21" s="456"/>
      <c r="CO21" s="456"/>
      <c r="CP21" s="456"/>
      <c r="CQ21" s="456"/>
      <c r="CR21" s="456"/>
      <c r="CS21" s="457"/>
      <c r="CT21" s="421"/>
      <c r="CU21" s="422"/>
      <c r="CV21" s="422"/>
      <c r="CW21" s="422"/>
      <c r="CX21" s="422"/>
      <c r="CY21" s="422"/>
      <c r="CZ21" s="422"/>
      <c r="DA21" s="423"/>
      <c r="DB21" s="421"/>
      <c r="DC21" s="422"/>
      <c r="DD21" s="422"/>
      <c r="DE21" s="422"/>
      <c r="DF21" s="422"/>
      <c r="DG21" s="422"/>
      <c r="DH21" s="422"/>
      <c r="DI21" s="423"/>
    </row>
    <row r="22" spans="1:113" ht="18.75" customHeight="1" x14ac:dyDescent="0.15">
      <c r="A22" s="178"/>
      <c r="B22" s="400" t="s">
        <v>163</v>
      </c>
      <c r="C22" s="401"/>
      <c r="D22" s="402"/>
      <c r="E22" s="409" t="s">
        <v>1</v>
      </c>
      <c r="F22" s="410"/>
      <c r="G22" s="410"/>
      <c r="H22" s="410"/>
      <c r="I22" s="410"/>
      <c r="J22" s="410"/>
      <c r="K22" s="411"/>
      <c r="L22" s="409" t="s">
        <v>164</v>
      </c>
      <c r="M22" s="410"/>
      <c r="N22" s="410"/>
      <c r="O22" s="410"/>
      <c r="P22" s="411"/>
      <c r="Q22" s="415" t="s">
        <v>165</v>
      </c>
      <c r="R22" s="416"/>
      <c r="S22" s="416"/>
      <c r="T22" s="416"/>
      <c r="U22" s="416"/>
      <c r="V22" s="417"/>
      <c r="W22" s="466" t="s">
        <v>166</v>
      </c>
      <c r="X22" s="401"/>
      <c r="Y22" s="402"/>
      <c r="Z22" s="409" t="s">
        <v>1</v>
      </c>
      <c r="AA22" s="410"/>
      <c r="AB22" s="410"/>
      <c r="AC22" s="410"/>
      <c r="AD22" s="410"/>
      <c r="AE22" s="410"/>
      <c r="AF22" s="410"/>
      <c r="AG22" s="411"/>
      <c r="AH22" s="427" t="s">
        <v>167</v>
      </c>
      <c r="AI22" s="410"/>
      <c r="AJ22" s="410"/>
      <c r="AK22" s="410"/>
      <c r="AL22" s="411"/>
      <c r="AM22" s="427" t="s">
        <v>168</v>
      </c>
      <c r="AN22" s="428"/>
      <c r="AO22" s="428"/>
      <c r="AP22" s="428"/>
      <c r="AQ22" s="428"/>
      <c r="AR22" s="429"/>
      <c r="AS22" s="415" t="s">
        <v>165</v>
      </c>
      <c r="AT22" s="416"/>
      <c r="AU22" s="416"/>
      <c r="AV22" s="416"/>
      <c r="AW22" s="416"/>
      <c r="AX22" s="433"/>
      <c r="AY22" s="450" t="s">
        <v>169</v>
      </c>
      <c r="AZ22" s="451"/>
      <c r="BA22" s="451"/>
      <c r="BB22" s="451"/>
      <c r="BC22" s="451"/>
      <c r="BD22" s="451"/>
      <c r="BE22" s="451"/>
      <c r="BF22" s="451"/>
      <c r="BG22" s="451"/>
      <c r="BH22" s="451"/>
      <c r="BI22" s="451"/>
      <c r="BJ22" s="451"/>
      <c r="BK22" s="451"/>
      <c r="BL22" s="451"/>
      <c r="BM22" s="452"/>
      <c r="BN22" s="453">
        <v>3514000</v>
      </c>
      <c r="BO22" s="454"/>
      <c r="BP22" s="454"/>
      <c r="BQ22" s="454"/>
      <c r="BR22" s="454"/>
      <c r="BS22" s="454"/>
      <c r="BT22" s="454"/>
      <c r="BU22" s="455"/>
      <c r="BV22" s="453">
        <v>3443308</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1"/>
      <c r="CU22" s="422"/>
      <c r="CV22" s="422"/>
      <c r="CW22" s="422"/>
      <c r="CX22" s="422"/>
      <c r="CY22" s="422"/>
      <c r="CZ22" s="422"/>
      <c r="DA22" s="423"/>
      <c r="DB22" s="421"/>
      <c r="DC22" s="422"/>
      <c r="DD22" s="422"/>
      <c r="DE22" s="422"/>
      <c r="DF22" s="422"/>
      <c r="DG22" s="422"/>
      <c r="DH22" s="422"/>
      <c r="DI22" s="423"/>
    </row>
    <row r="23" spans="1:113" ht="18.75" customHeight="1" x14ac:dyDescent="0.15">
      <c r="A23" s="178"/>
      <c r="B23" s="403"/>
      <c r="C23" s="404"/>
      <c r="D23" s="405"/>
      <c r="E23" s="412"/>
      <c r="F23" s="413"/>
      <c r="G23" s="413"/>
      <c r="H23" s="413"/>
      <c r="I23" s="413"/>
      <c r="J23" s="413"/>
      <c r="K23" s="414"/>
      <c r="L23" s="412"/>
      <c r="M23" s="413"/>
      <c r="N23" s="413"/>
      <c r="O23" s="413"/>
      <c r="P23" s="414"/>
      <c r="Q23" s="418"/>
      <c r="R23" s="419"/>
      <c r="S23" s="419"/>
      <c r="T23" s="419"/>
      <c r="U23" s="419"/>
      <c r="V23" s="420"/>
      <c r="W23" s="467"/>
      <c r="X23" s="404"/>
      <c r="Y23" s="405"/>
      <c r="Z23" s="412"/>
      <c r="AA23" s="413"/>
      <c r="AB23" s="413"/>
      <c r="AC23" s="413"/>
      <c r="AD23" s="413"/>
      <c r="AE23" s="413"/>
      <c r="AF23" s="413"/>
      <c r="AG23" s="414"/>
      <c r="AH23" s="412"/>
      <c r="AI23" s="413"/>
      <c r="AJ23" s="413"/>
      <c r="AK23" s="413"/>
      <c r="AL23" s="414"/>
      <c r="AM23" s="430"/>
      <c r="AN23" s="431"/>
      <c r="AO23" s="431"/>
      <c r="AP23" s="431"/>
      <c r="AQ23" s="431"/>
      <c r="AR23" s="432"/>
      <c r="AS23" s="418"/>
      <c r="AT23" s="419"/>
      <c r="AU23" s="419"/>
      <c r="AV23" s="419"/>
      <c r="AW23" s="419"/>
      <c r="AX23" s="434"/>
      <c r="AY23" s="438" t="s">
        <v>170</v>
      </c>
      <c r="AZ23" s="439"/>
      <c r="BA23" s="439"/>
      <c r="BB23" s="439"/>
      <c r="BC23" s="439"/>
      <c r="BD23" s="439"/>
      <c r="BE23" s="439"/>
      <c r="BF23" s="439"/>
      <c r="BG23" s="439"/>
      <c r="BH23" s="439"/>
      <c r="BI23" s="439"/>
      <c r="BJ23" s="439"/>
      <c r="BK23" s="439"/>
      <c r="BL23" s="439"/>
      <c r="BM23" s="440"/>
      <c r="BN23" s="424">
        <v>3181042</v>
      </c>
      <c r="BO23" s="425"/>
      <c r="BP23" s="425"/>
      <c r="BQ23" s="425"/>
      <c r="BR23" s="425"/>
      <c r="BS23" s="425"/>
      <c r="BT23" s="425"/>
      <c r="BU23" s="426"/>
      <c r="BV23" s="424">
        <v>3071632</v>
      </c>
      <c r="BW23" s="425"/>
      <c r="BX23" s="425"/>
      <c r="BY23" s="425"/>
      <c r="BZ23" s="425"/>
      <c r="CA23" s="425"/>
      <c r="CB23" s="425"/>
      <c r="CC23" s="426"/>
      <c r="CD23" s="191"/>
      <c r="CE23" s="456"/>
      <c r="CF23" s="456"/>
      <c r="CG23" s="456"/>
      <c r="CH23" s="456"/>
      <c r="CI23" s="456"/>
      <c r="CJ23" s="456"/>
      <c r="CK23" s="456"/>
      <c r="CL23" s="456"/>
      <c r="CM23" s="456"/>
      <c r="CN23" s="456"/>
      <c r="CO23" s="456"/>
      <c r="CP23" s="456"/>
      <c r="CQ23" s="456"/>
      <c r="CR23" s="456"/>
      <c r="CS23" s="457"/>
      <c r="CT23" s="421"/>
      <c r="CU23" s="422"/>
      <c r="CV23" s="422"/>
      <c r="CW23" s="422"/>
      <c r="CX23" s="422"/>
      <c r="CY23" s="422"/>
      <c r="CZ23" s="422"/>
      <c r="DA23" s="423"/>
      <c r="DB23" s="421"/>
      <c r="DC23" s="422"/>
      <c r="DD23" s="422"/>
      <c r="DE23" s="422"/>
      <c r="DF23" s="422"/>
      <c r="DG23" s="422"/>
      <c r="DH23" s="422"/>
      <c r="DI23" s="423"/>
    </row>
    <row r="24" spans="1:113" ht="18.75" customHeight="1" thickBot="1" x14ac:dyDescent="0.2">
      <c r="A24" s="178"/>
      <c r="B24" s="403"/>
      <c r="C24" s="404"/>
      <c r="D24" s="405"/>
      <c r="E24" s="380" t="s">
        <v>171</v>
      </c>
      <c r="F24" s="381"/>
      <c r="G24" s="381"/>
      <c r="H24" s="381"/>
      <c r="I24" s="381"/>
      <c r="J24" s="381"/>
      <c r="K24" s="382"/>
      <c r="L24" s="377">
        <v>1</v>
      </c>
      <c r="M24" s="378"/>
      <c r="N24" s="378"/>
      <c r="O24" s="378"/>
      <c r="P24" s="379"/>
      <c r="Q24" s="377">
        <v>6500</v>
      </c>
      <c r="R24" s="378"/>
      <c r="S24" s="378"/>
      <c r="T24" s="378"/>
      <c r="U24" s="378"/>
      <c r="V24" s="379"/>
      <c r="W24" s="467"/>
      <c r="X24" s="404"/>
      <c r="Y24" s="405"/>
      <c r="Z24" s="380" t="s">
        <v>172</v>
      </c>
      <c r="AA24" s="381"/>
      <c r="AB24" s="381"/>
      <c r="AC24" s="381"/>
      <c r="AD24" s="381"/>
      <c r="AE24" s="381"/>
      <c r="AF24" s="381"/>
      <c r="AG24" s="382"/>
      <c r="AH24" s="377">
        <v>55</v>
      </c>
      <c r="AI24" s="378"/>
      <c r="AJ24" s="378"/>
      <c r="AK24" s="378"/>
      <c r="AL24" s="379"/>
      <c r="AM24" s="377">
        <v>176165</v>
      </c>
      <c r="AN24" s="378"/>
      <c r="AO24" s="378"/>
      <c r="AP24" s="378"/>
      <c r="AQ24" s="378"/>
      <c r="AR24" s="379"/>
      <c r="AS24" s="377">
        <v>3203</v>
      </c>
      <c r="AT24" s="378"/>
      <c r="AU24" s="378"/>
      <c r="AV24" s="378"/>
      <c r="AW24" s="378"/>
      <c r="AX24" s="437"/>
      <c r="AY24" s="397" t="s">
        <v>173</v>
      </c>
      <c r="AZ24" s="398"/>
      <c r="BA24" s="398"/>
      <c r="BB24" s="398"/>
      <c r="BC24" s="398"/>
      <c r="BD24" s="398"/>
      <c r="BE24" s="398"/>
      <c r="BF24" s="398"/>
      <c r="BG24" s="398"/>
      <c r="BH24" s="398"/>
      <c r="BI24" s="398"/>
      <c r="BJ24" s="398"/>
      <c r="BK24" s="398"/>
      <c r="BL24" s="398"/>
      <c r="BM24" s="399"/>
      <c r="BN24" s="424">
        <v>2558268</v>
      </c>
      <c r="BO24" s="425"/>
      <c r="BP24" s="425"/>
      <c r="BQ24" s="425"/>
      <c r="BR24" s="425"/>
      <c r="BS24" s="425"/>
      <c r="BT24" s="425"/>
      <c r="BU24" s="426"/>
      <c r="BV24" s="424">
        <v>2370248</v>
      </c>
      <c r="BW24" s="425"/>
      <c r="BX24" s="425"/>
      <c r="BY24" s="425"/>
      <c r="BZ24" s="425"/>
      <c r="CA24" s="425"/>
      <c r="CB24" s="425"/>
      <c r="CC24" s="426"/>
      <c r="CD24" s="191"/>
      <c r="CE24" s="456"/>
      <c r="CF24" s="456"/>
      <c r="CG24" s="456"/>
      <c r="CH24" s="456"/>
      <c r="CI24" s="456"/>
      <c r="CJ24" s="456"/>
      <c r="CK24" s="456"/>
      <c r="CL24" s="456"/>
      <c r="CM24" s="456"/>
      <c r="CN24" s="456"/>
      <c r="CO24" s="456"/>
      <c r="CP24" s="456"/>
      <c r="CQ24" s="456"/>
      <c r="CR24" s="456"/>
      <c r="CS24" s="457"/>
      <c r="CT24" s="421"/>
      <c r="CU24" s="422"/>
      <c r="CV24" s="422"/>
      <c r="CW24" s="422"/>
      <c r="CX24" s="422"/>
      <c r="CY24" s="422"/>
      <c r="CZ24" s="422"/>
      <c r="DA24" s="423"/>
      <c r="DB24" s="421"/>
      <c r="DC24" s="422"/>
      <c r="DD24" s="422"/>
      <c r="DE24" s="422"/>
      <c r="DF24" s="422"/>
      <c r="DG24" s="422"/>
      <c r="DH24" s="422"/>
      <c r="DI24" s="423"/>
    </row>
    <row r="25" spans="1:113" ht="18.75" customHeight="1" x14ac:dyDescent="0.15">
      <c r="A25" s="178"/>
      <c r="B25" s="403"/>
      <c r="C25" s="404"/>
      <c r="D25" s="405"/>
      <c r="E25" s="380" t="s">
        <v>174</v>
      </c>
      <c r="F25" s="381"/>
      <c r="G25" s="381"/>
      <c r="H25" s="381"/>
      <c r="I25" s="381"/>
      <c r="J25" s="381"/>
      <c r="K25" s="382"/>
      <c r="L25" s="377">
        <v>1</v>
      </c>
      <c r="M25" s="378"/>
      <c r="N25" s="378"/>
      <c r="O25" s="378"/>
      <c r="P25" s="379"/>
      <c r="Q25" s="377">
        <v>5600</v>
      </c>
      <c r="R25" s="378"/>
      <c r="S25" s="378"/>
      <c r="T25" s="378"/>
      <c r="U25" s="378"/>
      <c r="V25" s="379"/>
      <c r="W25" s="467"/>
      <c r="X25" s="404"/>
      <c r="Y25" s="405"/>
      <c r="Z25" s="380" t="s">
        <v>175</v>
      </c>
      <c r="AA25" s="381"/>
      <c r="AB25" s="381"/>
      <c r="AC25" s="381"/>
      <c r="AD25" s="381"/>
      <c r="AE25" s="381"/>
      <c r="AF25" s="381"/>
      <c r="AG25" s="382"/>
      <c r="AH25" s="377" t="s">
        <v>138</v>
      </c>
      <c r="AI25" s="378"/>
      <c r="AJ25" s="378"/>
      <c r="AK25" s="378"/>
      <c r="AL25" s="379"/>
      <c r="AM25" s="377" t="s">
        <v>176</v>
      </c>
      <c r="AN25" s="378"/>
      <c r="AO25" s="378"/>
      <c r="AP25" s="378"/>
      <c r="AQ25" s="378"/>
      <c r="AR25" s="379"/>
      <c r="AS25" s="377" t="s">
        <v>176</v>
      </c>
      <c r="AT25" s="378"/>
      <c r="AU25" s="378"/>
      <c r="AV25" s="378"/>
      <c r="AW25" s="378"/>
      <c r="AX25" s="437"/>
      <c r="AY25" s="450" t="s">
        <v>177</v>
      </c>
      <c r="AZ25" s="451"/>
      <c r="BA25" s="451"/>
      <c r="BB25" s="451"/>
      <c r="BC25" s="451"/>
      <c r="BD25" s="451"/>
      <c r="BE25" s="451"/>
      <c r="BF25" s="451"/>
      <c r="BG25" s="451"/>
      <c r="BH25" s="451"/>
      <c r="BI25" s="451"/>
      <c r="BJ25" s="451"/>
      <c r="BK25" s="451"/>
      <c r="BL25" s="451"/>
      <c r="BM25" s="452"/>
      <c r="BN25" s="453">
        <v>113279</v>
      </c>
      <c r="BO25" s="454"/>
      <c r="BP25" s="454"/>
      <c r="BQ25" s="454"/>
      <c r="BR25" s="454"/>
      <c r="BS25" s="454"/>
      <c r="BT25" s="454"/>
      <c r="BU25" s="455"/>
      <c r="BV25" s="453">
        <v>198357</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1"/>
      <c r="CU25" s="422"/>
      <c r="CV25" s="422"/>
      <c r="CW25" s="422"/>
      <c r="CX25" s="422"/>
      <c r="CY25" s="422"/>
      <c r="CZ25" s="422"/>
      <c r="DA25" s="423"/>
      <c r="DB25" s="421"/>
      <c r="DC25" s="422"/>
      <c r="DD25" s="422"/>
      <c r="DE25" s="422"/>
      <c r="DF25" s="422"/>
      <c r="DG25" s="422"/>
      <c r="DH25" s="422"/>
      <c r="DI25" s="423"/>
    </row>
    <row r="26" spans="1:113" ht="18.75" customHeight="1" x14ac:dyDescent="0.15">
      <c r="A26" s="178"/>
      <c r="B26" s="403"/>
      <c r="C26" s="404"/>
      <c r="D26" s="405"/>
      <c r="E26" s="380" t="s">
        <v>178</v>
      </c>
      <c r="F26" s="381"/>
      <c r="G26" s="381"/>
      <c r="H26" s="381"/>
      <c r="I26" s="381"/>
      <c r="J26" s="381"/>
      <c r="K26" s="382"/>
      <c r="L26" s="377">
        <v>1</v>
      </c>
      <c r="M26" s="378"/>
      <c r="N26" s="378"/>
      <c r="O26" s="378"/>
      <c r="P26" s="379"/>
      <c r="Q26" s="377">
        <v>5300</v>
      </c>
      <c r="R26" s="378"/>
      <c r="S26" s="378"/>
      <c r="T26" s="378"/>
      <c r="U26" s="378"/>
      <c r="V26" s="379"/>
      <c r="W26" s="467"/>
      <c r="X26" s="404"/>
      <c r="Y26" s="405"/>
      <c r="Z26" s="380" t="s">
        <v>179</v>
      </c>
      <c r="AA26" s="435"/>
      <c r="AB26" s="435"/>
      <c r="AC26" s="435"/>
      <c r="AD26" s="435"/>
      <c r="AE26" s="435"/>
      <c r="AF26" s="435"/>
      <c r="AG26" s="436"/>
      <c r="AH26" s="377">
        <v>1</v>
      </c>
      <c r="AI26" s="378"/>
      <c r="AJ26" s="378"/>
      <c r="AK26" s="378"/>
      <c r="AL26" s="379"/>
      <c r="AM26" s="377" t="s">
        <v>180</v>
      </c>
      <c r="AN26" s="378"/>
      <c r="AO26" s="378"/>
      <c r="AP26" s="378"/>
      <c r="AQ26" s="378"/>
      <c r="AR26" s="379"/>
      <c r="AS26" s="377" t="s">
        <v>181</v>
      </c>
      <c r="AT26" s="378"/>
      <c r="AU26" s="378"/>
      <c r="AV26" s="378"/>
      <c r="AW26" s="378"/>
      <c r="AX26" s="437"/>
      <c r="AY26" s="464" t="s">
        <v>182</v>
      </c>
      <c r="AZ26" s="384"/>
      <c r="BA26" s="384"/>
      <c r="BB26" s="384"/>
      <c r="BC26" s="384"/>
      <c r="BD26" s="384"/>
      <c r="BE26" s="384"/>
      <c r="BF26" s="384"/>
      <c r="BG26" s="384"/>
      <c r="BH26" s="384"/>
      <c r="BI26" s="384"/>
      <c r="BJ26" s="384"/>
      <c r="BK26" s="384"/>
      <c r="BL26" s="384"/>
      <c r="BM26" s="465"/>
      <c r="BN26" s="424" t="s">
        <v>183</v>
      </c>
      <c r="BO26" s="425"/>
      <c r="BP26" s="425"/>
      <c r="BQ26" s="425"/>
      <c r="BR26" s="425"/>
      <c r="BS26" s="425"/>
      <c r="BT26" s="425"/>
      <c r="BU26" s="426"/>
      <c r="BV26" s="424" t="s">
        <v>129</v>
      </c>
      <c r="BW26" s="425"/>
      <c r="BX26" s="425"/>
      <c r="BY26" s="425"/>
      <c r="BZ26" s="425"/>
      <c r="CA26" s="425"/>
      <c r="CB26" s="425"/>
      <c r="CC26" s="426"/>
      <c r="CD26" s="191"/>
      <c r="CE26" s="456"/>
      <c r="CF26" s="456"/>
      <c r="CG26" s="456"/>
      <c r="CH26" s="456"/>
      <c r="CI26" s="456"/>
      <c r="CJ26" s="456"/>
      <c r="CK26" s="456"/>
      <c r="CL26" s="456"/>
      <c r="CM26" s="456"/>
      <c r="CN26" s="456"/>
      <c r="CO26" s="456"/>
      <c r="CP26" s="456"/>
      <c r="CQ26" s="456"/>
      <c r="CR26" s="456"/>
      <c r="CS26" s="457"/>
      <c r="CT26" s="421"/>
      <c r="CU26" s="422"/>
      <c r="CV26" s="422"/>
      <c r="CW26" s="422"/>
      <c r="CX26" s="422"/>
      <c r="CY26" s="422"/>
      <c r="CZ26" s="422"/>
      <c r="DA26" s="423"/>
      <c r="DB26" s="421"/>
      <c r="DC26" s="422"/>
      <c r="DD26" s="422"/>
      <c r="DE26" s="422"/>
      <c r="DF26" s="422"/>
      <c r="DG26" s="422"/>
      <c r="DH26" s="422"/>
      <c r="DI26" s="423"/>
    </row>
    <row r="27" spans="1:113" ht="18.75" customHeight="1" thickBot="1" x14ac:dyDescent="0.2">
      <c r="A27" s="178"/>
      <c r="B27" s="403"/>
      <c r="C27" s="404"/>
      <c r="D27" s="405"/>
      <c r="E27" s="380" t="s">
        <v>184</v>
      </c>
      <c r="F27" s="381"/>
      <c r="G27" s="381"/>
      <c r="H27" s="381"/>
      <c r="I27" s="381"/>
      <c r="J27" s="381"/>
      <c r="K27" s="382"/>
      <c r="L27" s="377">
        <v>1</v>
      </c>
      <c r="M27" s="378"/>
      <c r="N27" s="378"/>
      <c r="O27" s="378"/>
      <c r="P27" s="379"/>
      <c r="Q27" s="377">
        <v>2600</v>
      </c>
      <c r="R27" s="378"/>
      <c r="S27" s="378"/>
      <c r="T27" s="378"/>
      <c r="U27" s="378"/>
      <c r="V27" s="379"/>
      <c r="W27" s="467"/>
      <c r="X27" s="404"/>
      <c r="Y27" s="405"/>
      <c r="Z27" s="380" t="s">
        <v>185</v>
      </c>
      <c r="AA27" s="381"/>
      <c r="AB27" s="381"/>
      <c r="AC27" s="381"/>
      <c r="AD27" s="381"/>
      <c r="AE27" s="381"/>
      <c r="AF27" s="381"/>
      <c r="AG27" s="382"/>
      <c r="AH27" s="377" t="s">
        <v>129</v>
      </c>
      <c r="AI27" s="378"/>
      <c r="AJ27" s="378"/>
      <c r="AK27" s="378"/>
      <c r="AL27" s="379"/>
      <c r="AM27" s="377" t="s">
        <v>176</v>
      </c>
      <c r="AN27" s="378"/>
      <c r="AO27" s="378"/>
      <c r="AP27" s="378"/>
      <c r="AQ27" s="378"/>
      <c r="AR27" s="379"/>
      <c r="AS27" s="377" t="s">
        <v>129</v>
      </c>
      <c r="AT27" s="378"/>
      <c r="AU27" s="378"/>
      <c r="AV27" s="378"/>
      <c r="AW27" s="378"/>
      <c r="AX27" s="437"/>
      <c r="AY27" s="461" t="s">
        <v>186</v>
      </c>
      <c r="AZ27" s="462"/>
      <c r="BA27" s="462"/>
      <c r="BB27" s="462"/>
      <c r="BC27" s="462"/>
      <c r="BD27" s="462"/>
      <c r="BE27" s="462"/>
      <c r="BF27" s="462"/>
      <c r="BG27" s="462"/>
      <c r="BH27" s="462"/>
      <c r="BI27" s="462"/>
      <c r="BJ27" s="462"/>
      <c r="BK27" s="462"/>
      <c r="BL27" s="462"/>
      <c r="BM27" s="463"/>
      <c r="BN27" s="458">
        <v>77300</v>
      </c>
      <c r="BO27" s="459"/>
      <c r="BP27" s="459"/>
      <c r="BQ27" s="459"/>
      <c r="BR27" s="459"/>
      <c r="BS27" s="459"/>
      <c r="BT27" s="459"/>
      <c r="BU27" s="460"/>
      <c r="BV27" s="458">
        <v>77299</v>
      </c>
      <c r="BW27" s="459"/>
      <c r="BX27" s="459"/>
      <c r="BY27" s="459"/>
      <c r="BZ27" s="459"/>
      <c r="CA27" s="459"/>
      <c r="CB27" s="459"/>
      <c r="CC27" s="460"/>
      <c r="CD27" s="193"/>
      <c r="CE27" s="456"/>
      <c r="CF27" s="456"/>
      <c r="CG27" s="456"/>
      <c r="CH27" s="456"/>
      <c r="CI27" s="456"/>
      <c r="CJ27" s="456"/>
      <c r="CK27" s="456"/>
      <c r="CL27" s="456"/>
      <c r="CM27" s="456"/>
      <c r="CN27" s="456"/>
      <c r="CO27" s="456"/>
      <c r="CP27" s="456"/>
      <c r="CQ27" s="456"/>
      <c r="CR27" s="456"/>
      <c r="CS27" s="457"/>
      <c r="CT27" s="421"/>
      <c r="CU27" s="422"/>
      <c r="CV27" s="422"/>
      <c r="CW27" s="422"/>
      <c r="CX27" s="422"/>
      <c r="CY27" s="422"/>
      <c r="CZ27" s="422"/>
      <c r="DA27" s="423"/>
      <c r="DB27" s="421"/>
      <c r="DC27" s="422"/>
      <c r="DD27" s="422"/>
      <c r="DE27" s="422"/>
      <c r="DF27" s="422"/>
      <c r="DG27" s="422"/>
      <c r="DH27" s="422"/>
      <c r="DI27" s="423"/>
    </row>
    <row r="28" spans="1:113" ht="18.75" customHeight="1" x14ac:dyDescent="0.15">
      <c r="A28" s="178"/>
      <c r="B28" s="403"/>
      <c r="C28" s="404"/>
      <c r="D28" s="405"/>
      <c r="E28" s="380" t="s">
        <v>187</v>
      </c>
      <c r="F28" s="381"/>
      <c r="G28" s="381"/>
      <c r="H28" s="381"/>
      <c r="I28" s="381"/>
      <c r="J28" s="381"/>
      <c r="K28" s="382"/>
      <c r="L28" s="377">
        <v>1</v>
      </c>
      <c r="M28" s="378"/>
      <c r="N28" s="378"/>
      <c r="O28" s="378"/>
      <c r="P28" s="379"/>
      <c r="Q28" s="377">
        <v>2000</v>
      </c>
      <c r="R28" s="378"/>
      <c r="S28" s="378"/>
      <c r="T28" s="378"/>
      <c r="U28" s="378"/>
      <c r="V28" s="379"/>
      <c r="W28" s="467"/>
      <c r="X28" s="404"/>
      <c r="Y28" s="405"/>
      <c r="Z28" s="380" t="s">
        <v>188</v>
      </c>
      <c r="AA28" s="381"/>
      <c r="AB28" s="381"/>
      <c r="AC28" s="381"/>
      <c r="AD28" s="381"/>
      <c r="AE28" s="381"/>
      <c r="AF28" s="381"/>
      <c r="AG28" s="382"/>
      <c r="AH28" s="377" t="s">
        <v>176</v>
      </c>
      <c r="AI28" s="378"/>
      <c r="AJ28" s="378"/>
      <c r="AK28" s="378"/>
      <c r="AL28" s="379"/>
      <c r="AM28" s="377" t="s">
        <v>129</v>
      </c>
      <c r="AN28" s="378"/>
      <c r="AO28" s="378"/>
      <c r="AP28" s="378"/>
      <c r="AQ28" s="378"/>
      <c r="AR28" s="379"/>
      <c r="AS28" s="377" t="s">
        <v>176</v>
      </c>
      <c r="AT28" s="378"/>
      <c r="AU28" s="378"/>
      <c r="AV28" s="378"/>
      <c r="AW28" s="378"/>
      <c r="AX28" s="437"/>
      <c r="AY28" s="441" t="s">
        <v>189</v>
      </c>
      <c r="AZ28" s="442"/>
      <c r="BA28" s="442"/>
      <c r="BB28" s="443"/>
      <c r="BC28" s="450" t="s">
        <v>48</v>
      </c>
      <c r="BD28" s="451"/>
      <c r="BE28" s="451"/>
      <c r="BF28" s="451"/>
      <c r="BG28" s="451"/>
      <c r="BH28" s="451"/>
      <c r="BI28" s="451"/>
      <c r="BJ28" s="451"/>
      <c r="BK28" s="451"/>
      <c r="BL28" s="451"/>
      <c r="BM28" s="452"/>
      <c r="BN28" s="453">
        <v>300565</v>
      </c>
      <c r="BO28" s="454"/>
      <c r="BP28" s="454"/>
      <c r="BQ28" s="454"/>
      <c r="BR28" s="454"/>
      <c r="BS28" s="454"/>
      <c r="BT28" s="454"/>
      <c r="BU28" s="455"/>
      <c r="BV28" s="453">
        <v>300559</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1"/>
      <c r="CU28" s="422"/>
      <c r="CV28" s="422"/>
      <c r="CW28" s="422"/>
      <c r="CX28" s="422"/>
      <c r="CY28" s="422"/>
      <c r="CZ28" s="422"/>
      <c r="DA28" s="423"/>
      <c r="DB28" s="421"/>
      <c r="DC28" s="422"/>
      <c r="DD28" s="422"/>
      <c r="DE28" s="422"/>
      <c r="DF28" s="422"/>
      <c r="DG28" s="422"/>
      <c r="DH28" s="422"/>
      <c r="DI28" s="423"/>
    </row>
    <row r="29" spans="1:113" ht="18.75" customHeight="1" x14ac:dyDescent="0.15">
      <c r="A29" s="178"/>
      <c r="B29" s="403"/>
      <c r="C29" s="404"/>
      <c r="D29" s="405"/>
      <c r="E29" s="380" t="s">
        <v>190</v>
      </c>
      <c r="F29" s="381"/>
      <c r="G29" s="381"/>
      <c r="H29" s="381"/>
      <c r="I29" s="381"/>
      <c r="J29" s="381"/>
      <c r="K29" s="382"/>
      <c r="L29" s="377">
        <v>7</v>
      </c>
      <c r="M29" s="378"/>
      <c r="N29" s="378"/>
      <c r="O29" s="378"/>
      <c r="P29" s="379"/>
      <c r="Q29" s="377">
        <v>1700</v>
      </c>
      <c r="R29" s="378"/>
      <c r="S29" s="378"/>
      <c r="T29" s="378"/>
      <c r="U29" s="378"/>
      <c r="V29" s="379"/>
      <c r="W29" s="468"/>
      <c r="X29" s="469"/>
      <c r="Y29" s="470"/>
      <c r="Z29" s="380" t="s">
        <v>191</v>
      </c>
      <c r="AA29" s="381"/>
      <c r="AB29" s="381"/>
      <c r="AC29" s="381"/>
      <c r="AD29" s="381"/>
      <c r="AE29" s="381"/>
      <c r="AF29" s="381"/>
      <c r="AG29" s="382"/>
      <c r="AH29" s="377">
        <v>55</v>
      </c>
      <c r="AI29" s="378"/>
      <c r="AJ29" s="378"/>
      <c r="AK29" s="378"/>
      <c r="AL29" s="379"/>
      <c r="AM29" s="377">
        <v>176165</v>
      </c>
      <c r="AN29" s="378"/>
      <c r="AO29" s="378"/>
      <c r="AP29" s="378"/>
      <c r="AQ29" s="378"/>
      <c r="AR29" s="379"/>
      <c r="AS29" s="377">
        <v>3203</v>
      </c>
      <c r="AT29" s="378"/>
      <c r="AU29" s="378"/>
      <c r="AV29" s="378"/>
      <c r="AW29" s="378"/>
      <c r="AX29" s="437"/>
      <c r="AY29" s="444"/>
      <c r="AZ29" s="445"/>
      <c r="BA29" s="445"/>
      <c r="BB29" s="446"/>
      <c r="BC29" s="438" t="s">
        <v>192</v>
      </c>
      <c r="BD29" s="439"/>
      <c r="BE29" s="439"/>
      <c r="BF29" s="439"/>
      <c r="BG29" s="439"/>
      <c r="BH29" s="439"/>
      <c r="BI29" s="439"/>
      <c r="BJ29" s="439"/>
      <c r="BK29" s="439"/>
      <c r="BL29" s="439"/>
      <c r="BM29" s="440"/>
      <c r="BN29" s="424">
        <v>560941</v>
      </c>
      <c r="BO29" s="425"/>
      <c r="BP29" s="425"/>
      <c r="BQ29" s="425"/>
      <c r="BR29" s="425"/>
      <c r="BS29" s="425"/>
      <c r="BT29" s="425"/>
      <c r="BU29" s="426"/>
      <c r="BV29" s="424">
        <v>432643</v>
      </c>
      <c r="BW29" s="425"/>
      <c r="BX29" s="425"/>
      <c r="BY29" s="425"/>
      <c r="BZ29" s="425"/>
      <c r="CA29" s="425"/>
      <c r="CB29" s="425"/>
      <c r="CC29" s="426"/>
      <c r="CD29" s="193"/>
      <c r="CE29" s="456"/>
      <c r="CF29" s="456"/>
      <c r="CG29" s="456"/>
      <c r="CH29" s="456"/>
      <c r="CI29" s="456"/>
      <c r="CJ29" s="456"/>
      <c r="CK29" s="456"/>
      <c r="CL29" s="456"/>
      <c r="CM29" s="456"/>
      <c r="CN29" s="456"/>
      <c r="CO29" s="456"/>
      <c r="CP29" s="456"/>
      <c r="CQ29" s="456"/>
      <c r="CR29" s="456"/>
      <c r="CS29" s="457"/>
      <c r="CT29" s="421"/>
      <c r="CU29" s="422"/>
      <c r="CV29" s="422"/>
      <c r="CW29" s="422"/>
      <c r="CX29" s="422"/>
      <c r="CY29" s="422"/>
      <c r="CZ29" s="422"/>
      <c r="DA29" s="423"/>
      <c r="DB29" s="421"/>
      <c r="DC29" s="422"/>
      <c r="DD29" s="422"/>
      <c r="DE29" s="422"/>
      <c r="DF29" s="422"/>
      <c r="DG29" s="422"/>
      <c r="DH29" s="422"/>
      <c r="DI29" s="423"/>
    </row>
    <row r="30" spans="1:113" ht="18.75" customHeight="1" thickBot="1" x14ac:dyDescent="0.2">
      <c r="A30" s="178"/>
      <c r="B30" s="406"/>
      <c r="C30" s="407"/>
      <c r="D30" s="408"/>
      <c r="E30" s="385"/>
      <c r="F30" s="386"/>
      <c r="G30" s="386"/>
      <c r="H30" s="386"/>
      <c r="I30" s="386"/>
      <c r="J30" s="386"/>
      <c r="K30" s="387"/>
      <c r="L30" s="388"/>
      <c r="M30" s="389"/>
      <c r="N30" s="389"/>
      <c r="O30" s="389"/>
      <c r="P30" s="390"/>
      <c r="Q30" s="388"/>
      <c r="R30" s="389"/>
      <c r="S30" s="389"/>
      <c r="T30" s="389"/>
      <c r="U30" s="389"/>
      <c r="V30" s="390"/>
      <c r="W30" s="391" t="s">
        <v>193</v>
      </c>
      <c r="X30" s="392"/>
      <c r="Y30" s="392"/>
      <c r="Z30" s="392"/>
      <c r="AA30" s="392"/>
      <c r="AB30" s="392"/>
      <c r="AC30" s="392"/>
      <c r="AD30" s="392"/>
      <c r="AE30" s="392"/>
      <c r="AF30" s="392"/>
      <c r="AG30" s="393"/>
      <c r="AH30" s="394">
        <v>99.6</v>
      </c>
      <c r="AI30" s="395"/>
      <c r="AJ30" s="395"/>
      <c r="AK30" s="395"/>
      <c r="AL30" s="395"/>
      <c r="AM30" s="395"/>
      <c r="AN30" s="395"/>
      <c r="AO30" s="395"/>
      <c r="AP30" s="395"/>
      <c r="AQ30" s="395"/>
      <c r="AR30" s="395"/>
      <c r="AS30" s="395"/>
      <c r="AT30" s="395"/>
      <c r="AU30" s="395"/>
      <c r="AV30" s="395"/>
      <c r="AW30" s="395"/>
      <c r="AX30" s="396"/>
      <c r="AY30" s="447"/>
      <c r="AZ30" s="448"/>
      <c r="BA30" s="448"/>
      <c r="BB30" s="449"/>
      <c r="BC30" s="397" t="s">
        <v>50</v>
      </c>
      <c r="BD30" s="398"/>
      <c r="BE30" s="398"/>
      <c r="BF30" s="398"/>
      <c r="BG30" s="398"/>
      <c r="BH30" s="398"/>
      <c r="BI30" s="398"/>
      <c r="BJ30" s="398"/>
      <c r="BK30" s="398"/>
      <c r="BL30" s="398"/>
      <c r="BM30" s="399"/>
      <c r="BN30" s="458">
        <v>424186</v>
      </c>
      <c r="BO30" s="459"/>
      <c r="BP30" s="459"/>
      <c r="BQ30" s="459"/>
      <c r="BR30" s="459"/>
      <c r="BS30" s="459"/>
      <c r="BT30" s="459"/>
      <c r="BU30" s="460"/>
      <c r="BV30" s="458">
        <v>339389</v>
      </c>
      <c r="BW30" s="459"/>
      <c r="BX30" s="459"/>
      <c r="BY30" s="459"/>
      <c r="BZ30" s="459"/>
      <c r="CA30" s="459"/>
      <c r="CB30" s="459"/>
      <c r="CC30" s="46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3" t="s">
        <v>194</v>
      </c>
      <c r="D32" s="383"/>
      <c r="E32" s="383"/>
      <c r="F32" s="383"/>
      <c r="G32" s="383"/>
      <c r="H32" s="383"/>
      <c r="I32" s="383"/>
      <c r="J32" s="383"/>
      <c r="K32" s="383"/>
      <c r="L32" s="383"/>
      <c r="M32" s="383"/>
      <c r="N32" s="383"/>
      <c r="O32" s="383"/>
      <c r="P32" s="383"/>
      <c r="Q32" s="383"/>
      <c r="R32" s="383"/>
      <c r="S32" s="383"/>
      <c r="U32" s="384" t="s">
        <v>195</v>
      </c>
      <c r="V32" s="384"/>
      <c r="W32" s="384"/>
      <c r="X32" s="384"/>
      <c r="Y32" s="384"/>
      <c r="Z32" s="384"/>
      <c r="AA32" s="384"/>
      <c r="AB32" s="384"/>
      <c r="AC32" s="384"/>
      <c r="AD32" s="384"/>
      <c r="AE32" s="384"/>
      <c r="AF32" s="384"/>
      <c r="AG32" s="384"/>
      <c r="AH32" s="384"/>
      <c r="AI32" s="384"/>
      <c r="AJ32" s="384"/>
      <c r="AK32" s="384"/>
      <c r="AM32" s="384" t="s">
        <v>196</v>
      </c>
      <c r="AN32" s="384"/>
      <c r="AO32" s="384"/>
      <c r="AP32" s="384"/>
      <c r="AQ32" s="384"/>
      <c r="AR32" s="384"/>
      <c r="AS32" s="384"/>
      <c r="AT32" s="384"/>
      <c r="AU32" s="384"/>
      <c r="AV32" s="384"/>
      <c r="AW32" s="384"/>
      <c r="AX32" s="384"/>
      <c r="AY32" s="384"/>
      <c r="AZ32" s="384"/>
      <c r="BA32" s="384"/>
      <c r="BB32" s="384"/>
      <c r="BC32" s="384"/>
      <c r="BE32" s="384" t="s">
        <v>197</v>
      </c>
      <c r="BF32" s="384"/>
      <c r="BG32" s="384"/>
      <c r="BH32" s="384"/>
      <c r="BI32" s="384"/>
      <c r="BJ32" s="384"/>
      <c r="BK32" s="384"/>
      <c r="BL32" s="384"/>
      <c r="BM32" s="384"/>
      <c r="BN32" s="384"/>
      <c r="BO32" s="384"/>
      <c r="BP32" s="384"/>
      <c r="BQ32" s="384"/>
      <c r="BR32" s="384"/>
      <c r="BS32" s="384"/>
      <c r="BT32" s="384"/>
      <c r="BU32" s="384"/>
      <c r="BW32" s="384" t="s">
        <v>198</v>
      </c>
      <c r="BX32" s="384"/>
      <c r="BY32" s="384"/>
      <c r="BZ32" s="384"/>
      <c r="CA32" s="384"/>
      <c r="CB32" s="384"/>
      <c r="CC32" s="384"/>
      <c r="CD32" s="384"/>
      <c r="CE32" s="384"/>
      <c r="CF32" s="384"/>
      <c r="CG32" s="384"/>
      <c r="CH32" s="384"/>
      <c r="CI32" s="384"/>
      <c r="CJ32" s="384"/>
      <c r="CK32" s="384"/>
      <c r="CL32" s="384"/>
      <c r="CM32" s="384"/>
      <c r="CO32" s="384" t="s">
        <v>199</v>
      </c>
      <c r="CP32" s="384"/>
      <c r="CQ32" s="384"/>
      <c r="CR32" s="384"/>
      <c r="CS32" s="384"/>
      <c r="CT32" s="384"/>
      <c r="CU32" s="384"/>
      <c r="CV32" s="384"/>
      <c r="CW32" s="384"/>
      <c r="CX32" s="384"/>
      <c r="CY32" s="384"/>
      <c r="CZ32" s="384"/>
      <c r="DA32" s="384"/>
      <c r="DB32" s="384"/>
      <c r="DC32" s="384"/>
      <c r="DD32" s="384"/>
      <c r="DE32" s="384"/>
      <c r="DI32" s="201"/>
    </row>
    <row r="33" spans="1:113" ht="13.5" customHeight="1" x14ac:dyDescent="0.15">
      <c r="A33" s="178"/>
      <c r="B33" s="202"/>
      <c r="C33" s="376" t="s">
        <v>200</v>
      </c>
      <c r="D33" s="376"/>
      <c r="E33" s="375" t="s">
        <v>201</v>
      </c>
      <c r="F33" s="375"/>
      <c r="G33" s="375"/>
      <c r="H33" s="375"/>
      <c r="I33" s="375"/>
      <c r="J33" s="375"/>
      <c r="K33" s="375"/>
      <c r="L33" s="375"/>
      <c r="M33" s="375"/>
      <c r="N33" s="375"/>
      <c r="O33" s="375"/>
      <c r="P33" s="375"/>
      <c r="Q33" s="375"/>
      <c r="R33" s="375"/>
      <c r="S33" s="375"/>
      <c r="T33" s="203"/>
      <c r="U33" s="376" t="s">
        <v>202</v>
      </c>
      <c r="V33" s="376"/>
      <c r="W33" s="375" t="s">
        <v>201</v>
      </c>
      <c r="X33" s="375"/>
      <c r="Y33" s="375"/>
      <c r="Z33" s="375"/>
      <c r="AA33" s="375"/>
      <c r="AB33" s="375"/>
      <c r="AC33" s="375"/>
      <c r="AD33" s="375"/>
      <c r="AE33" s="375"/>
      <c r="AF33" s="375"/>
      <c r="AG33" s="375"/>
      <c r="AH33" s="375"/>
      <c r="AI33" s="375"/>
      <c r="AJ33" s="375"/>
      <c r="AK33" s="375"/>
      <c r="AL33" s="203"/>
      <c r="AM33" s="376" t="s">
        <v>200</v>
      </c>
      <c r="AN33" s="376"/>
      <c r="AO33" s="375" t="s">
        <v>203</v>
      </c>
      <c r="AP33" s="375"/>
      <c r="AQ33" s="375"/>
      <c r="AR33" s="375"/>
      <c r="AS33" s="375"/>
      <c r="AT33" s="375"/>
      <c r="AU33" s="375"/>
      <c r="AV33" s="375"/>
      <c r="AW33" s="375"/>
      <c r="AX33" s="375"/>
      <c r="AY33" s="375"/>
      <c r="AZ33" s="375"/>
      <c r="BA33" s="375"/>
      <c r="BB33" s="375"/>
      <c r="BC33" s="375"/>
      <c r="BD33" s="204"/>
      <c r="BE33" s="375" t="s">
        <v>204</v>
      </c>
      <c r="BF33" s="375"/>
      <c r="BG33" s="375" t="s">
        <v>205</v>
      </c>
      <c r="BH33" s="375"/>
      <c r="BI33" s="375"/>
      <c r="BJ33" s="375"/>
      <c r="BK33" s="375"/>
      <c r="BL33" s="375"/>
      <c r="BM33" s="375"/>
      <c r="BN33" s="375"/>
      <c r="BO33" s="375"/>
      <c r="BP33" s="375"/>
      <c r="BQ33" s="375"/>
      <c r="BR33" s="375"/>
      <c r="BS33" s="375"/>
      <c r="BT33" s="375"/>
      <c r="BU33" s="375"/>
      <c r="BV33" s="204"/>
      <c r="BW33" s="376" t="s">
        <v>204</v>
      </c>
      <c r="BX33" s="376"/>
      <c r="BY33" s="375" t="s">
        <v>206</v>
      </c>
      <c r="BZ33" s="375"/>
      <c r="CA33" s="375"/>
      <c r="CB33" s="375"/>
      <c r="CC33" s="375"/>
      <c r="CD33" s="375"/>
      <c r="CE33" s="375"/>
      <c r="CF33" s="375"/>
      <c r="CG33" s="375"/>
      <c r="CH33" s="375"/>
      <c r="CI33" s="375"/>
      <c r="CJ33" s="375"/>
      <c r="CK33" s="375"/>
      <c r="CL33" s="375"/>
      <c r="CM33" s="375"/>
      <c r="CN33" s="203"/>
      <c r="CO33" s="376" t="s">
        <v>207</v>
      </c>
      <c r="CP33" s="376"/>
      <c r="CQ33" s="375" t="s">
        <v>208</v>
      </c>
      <c r="CR33" s="375"/>
      <c r="CS33" s="375"/>
      <c r="CT33" s="375"/>
      <c r="CU33" s="375"/>
      <c r="CV33" s="375"/>
      <c r="CW33" s="375"/>
      <c r="CX33" s="375"/>
      <c r="CY33" s="375"/>
      <c r="CZ33" s="375"/>
      <c r="DA33" s="375"/>
      <c r="DB33" s="375"/>
      <c r="DC33" s="375"/>
      <c r="DD33" s="375"/>
      <c r="DE33" s="375"/>
      <c r="DF33" s="203"/>
      <c r="DG33" s="374" t="s">
        <v>209</v>
      </c>
      <c r="DH33" s="374"/>
      <c r="DI33" s="205"/>
    </row>
    <row r="34" spans="1:113" ht="32.25" customHeight="1" x14ac:dyDescent="0.15">
      <c r="A34" s="178"/>
      <c r="B34" s="202"/>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78"/>
      <c r="U34" s="372">
        <f>IF(W34="","",MAX(C34:D43)+1)</f>
        <v>2</v>
      </c>
      <c r="V34" s="372"/>
      <c r="W34" s="373" t="str">
        <f>IF('各会計、関係団体の財政状況及び健全化判断比率'!B28="","",'各会計、関係団体の財政状況及び健全化判断比率'!B28)</f>
        <v>国民健康保険事業特別会計</v>
      </c>
      <c r="X34" s="373"/>
      <c r="Y34" s="373"/>
      <c r="Z34" s="373"/>
      <c r="AA34" s="373"/>
      <c r="AB34" s="373"/>
      <c r="AC34" s="373"/>
      <c r="AD34" s="373"/>
      <c r="AE34" s="373"/>
      <c r="AF34" s="373"/>
      <c r="AG34" s="373"/>
      <c r="AH34" s="373"/>
      <c r="AI34" s="373"/>
      <c r="AJ34" s="373"/>
      <c r="AK34" s="373"/>
      <c r="AL34" s="178"/>
      <c r="AM34" s="372" t="str">
        <f>IF(AO34="","",MAX(C34:D43,U34:V43)+1)</f>
        <v/>
      </c>
      <c r="AN34" s="372"/>
      <c r="AO34" s="373"/>
      <c r="AP34" s="373"/>
      <c r="AQ34" s="373"/>
      <c r="AR34" s="373"/>
      <c r="AS34" s="373"/>
      <c r="AT34" s="373"/>
      <c r="AU34" s="373"/>
      <c r="AV34" s="373"/>
      <c r="AW34" s="373"/>
      <c r="AX34" s="373"/>
      <c r="AY34" s="373"/>
      <c r="AZ34" s="373"/>
      <c r="BA34" s="373"/>
      <c r="BB34" s="373"/>
      <c r="BC34" s="373"/>
      <c r="BD34" s="178"/>
      <c r="BE34" s="372">
        <f>IF(BG34="","",MAX(C34:D43,U34:V43,AM34:AN43)+1)</f>
        <v>5</v>
      </c>
      <c r="BF34" s="372"/>
      <c r="BG34" s="373" t="str">
        <f>IF('各会計、関係団体の財政状況及び健全化判断比率'!B31="","",'各会計、関係団体の財政状況及び健全化判断比率'!B31)</f>
        <v>簡易水道事業特別会計</v>
      </c>
      <c r="BH34" s="373"/>
      <c r="BI34" s="373"/>
      <c r="BJ34" s="373"/>
      <c r="BK34" s="373"/>
      <c r="BL34" s="373"/>
      <c r="BM34" s="373"/>
      <c r="BN34" s="373"/>
      <c r="BO34" s="373"/>
      <c r="BP34" s="373"/>
      <c r="BQ34" s="373"/>
      <c r="BR34" s="373"/>
      <c r="BS34" s="373"/>
      <c r="BT34" s="373"/>
      <c r="BU34" s="373"/>
      <c r="BV34" s="178"/>
      <c r="BW34" s="372">
        <f>IF(BY34="","",MAX(C34:D43,U34:V43,AM34:AN43,BE34:BF43)+1)</f>
        <v>8</v>
      </c>
      <c r="BX34" s="372"/>
      <c r="BY34" s="373" t="str">
        <f>IF('各会計、関係団体の財政状況及び健全化判断比率'!B68="","",'各会計、関係団体の財政状況及び健全化判断比率'!B68)</f>
        <v>北しりべし廃棄物処理広域連合</v>
      </c>
      <c r="BZ34" s="373"/>
      <c r="CA34" s="373"/>
      <c r="CB34" s="373"/>
      <c r="CC34" s="373"/>
      <c r="CD34" s="373"/>
      <c r="CE34" s="373"/>
      <c r="CF34" s="373"/>
      <c r="CG34" s="373"/>
      <c r="CH34" s="373"/>
      <c r="CI34" s="373"/>
      <c r="CJ34" s="373"/>
      <c r="CK34" s="373"/>
      <c r="CL34" s="373"/>
      <c r="CM34" s="373"/>
      <c r="CN34" s="178"/>
      <c r="CO34" s="372">
        <f>IF(CQ34="","",MAX(C34:D43,U34:V43,AM34:AN43,BE34:BF43,BW34:BX43)+1)</f>
        <v>13</v>
      </c>
      <c r="CP34" s="372"/>
      <c r="CQ34" s="373" t="str">
        <f>IF('各会計、関係団体の財政状況及び健全化判断比率'!BS7="","",'各会計、関係団体の財政状況及び健全化判断比率'!BS7)</f>
        <v>積丹観光振興公社</v>
      </c>
      <c r="CR34" s="373"/>
      <c r="CS34" s="373"/>
      <c r="CT34" s="373"/>
      <c r="CU34" s="373"/>
      <c r="CV34" s="373"/>
      <c r="CW34" s="373"/>
      <c r="CX34" s="373"/>
      <c r="CY34" s="373"/>
      <c r="CZ34" s="373"/>
      <c r="DA34" s="373"/>
      <c r="DB34" s="373"/>
      <c r="DC34" s="373"/>
      <c r="DD34" s="373"/>
      <c r="DE34" s="373"/>
      <c r="DG34" s="370" t="str">
        <f>IF('各会計、関係団体の財政状況及び健全化判断比率'!BR7="","",'各会計、関係団体の財政状況及び健全化判断比率'!BR7)</f>
        <v/>
      </c>
      <c r="DH34" s="370"/>
      <c r="DI34" s="205"/>
    </row>
    <row r="35" spans="1:113" ht="32.25" customHeight="1" x14ac:dyDescent="0.15">
      <c r="A35" s="178"/>
      <c r="B35" s="202"/>
      <c r="C35" s="372" t="str">
        <f>IF(E35="","",C34+1)</f>
        <v/>
      </c>
      <c r="D35" s="372"/>
      <c r="E35" s="373" t="str">
        <f>IF('各会計、関係団体の財政状況及び健全化判断比率'!B8="","",'各会計、関係団体の財政状況及び健全化判断比率'!B8)</f>
        <v/>
      </c>
      <c r="F35" s="373"/>
      <c r="G35" s="373"/>
      <c r="H35" s="373"/>
      <c r="I35" s="373"/>
      <c r="J35" s="373"/>
      <c r="K35" s="373"/>
      <c r="L35" s="373"/>
      <c r="M35" s="373"/>
      <c r="N35" s="373"/>
      <c r="O35" s="373"/>
      <c r="P35" s="373"/>
      <c r="Q35" s="373"/>
      <c r="R35" s="373"/>
      <c r="S35" s="373"/>
      <c r="T35" s="178"/>
      <c r="U35" s="372">
        <f>IF(W35="","",U34+1)</f>
        <v>3</v>
      </c>
      <c r="V35" s="372"/>
      <c r="W35" s="373" t="str">
        <f>IF('各会計、関係団体の財政状況及び健全化判断比率'!B29="","",'各会計、関係団体の財政状況及び健全化判断比率'!B29)</f>
        <v>後期高齢者医療特別会計</v>
      </c>
      <c r="X35" s="373"/>
      <c r="Y35" s="373"/>
      <c r="Z35" s="373"/>
      <c r="AA35" s="373"/>
      <c r="AB35" s="373"/>
      <c r="AC35" s="373"/>
      <c r="AD35" s="373"/>
      <c r="AE35" s="373"/>
      <c r="AF35" s="373"/>
      <c r="AG35" s="373"/>
      <c r="AH35" s="373"/>
      <c r="AI35" s="373"/>
      <c r="AJ35" s="373"/>
      <c r="AK35" s="373"/>
      <c r="AL35" s="178"/>
      <c r="AM35" s="372" t="str">
        <f t="shared" ref="AM35:AM43" si="0">IF(AO35="","",AM34+1)</f>
        <v/>
      </c>
      <c r="AN35" s="372"/>
      <c r="AO35" s="373"/>
      <c r="AP35" s="373"/>
      <c r="AQ35" s="373"/>
      <c r="AR35" s="373"/>
      <c r="AS35" s="373"/>
      <c r="AT35" s="373"/>
      <c r="AU35" s="373"/>
      <c r="AV35" s="373"/>
      <c r="AW35" s="373"/>
      <c r="AX35" s="373"/>
      <c r="AY35" s="373"/>
      <c r="AZ35" s="373"/>
      <c r="BA35" s="373"/>
      <c r="BB35" s="373"/>
      <c r="BC35" s="373"/>
      <c r="BD35" s="178"/>
      <c r="BE35" s="372">
        <f t="shared" ref="BE35:BE43" si="1">IF(BG35="","",BE34+1)</f>
        <v>6</v>
      </c>
      <c r="BF35" s="372"/>
      <c r="BG35" s="373" t="str">
        <f>IF('各会計、関係団体の財政状況及び健全化判断比率'!B32="","",'各会計、関係団体の財政状況及び健全化判断比率'!B32)</f>
        <v>下水道事業特別会計</v>
      </c>
      <c r="BH35" s="373"/>
      <c r="BI35" s="373"/>
      <c r="BJ35" s="373"/>
      <c r="BK35" s="373"/>
      <c r="BL35" s="373"/>
      <c r="BM35" s="373"/>
      <c r="BN35" s="373"/>
      <c r="BO35" s="373"/>
      <c r="BP35" s="373"/>
      <c r="BQ35" s="373"/>
      <c r="BR35" s="373"/>
      <c r="BS35" s="373"/>
      <c r="BT35" s="373"/>
      <c r="BU35" s="373"/>
      <c r="BV35" s="178"/>
      <c r="BW35" s="372">
        <f t="shared" ref="BW35:BW43" si="2">IF(BY35="","",BW34+1)</f>
        <v>9</v>
      </c>
      <c r="BX35" s="372"/>
      <c r="BY35" s="373" t="str">
        <f>IF('各会計、関係団体の財政状況及び健全化判断比率'!B69="","",'各会計、関係団体の財政状況及び健全化判断比率'!B69)</f>
        <v>北後志消防組合</v>
      </c>
      <c r="BZ35" s="373"/>
      <c r="CA35" s="373"/>
      <c r="CB35" s="373"/>
      <c r="CC35" s="373"/>
      <c r="CD35" s="373"/>
      <c r="CE35" s="373"/>
      <c r="CF35" s="373"/>
      <c r="CG35" s="373"/>
      <c r="CH35" s="373"/>
      <c r="CI35" s="373"/>
      <c r="CJ35" s="373"/>
      <c r="CK35" s="373"/>
      <c r="CL35" s="373"/>
      <c r="CM35" s="373"/>
      <c r="CN35" s="178"/>
      <c r="CO35" s="372">
        <f t="shared" ref="CO35:CO43" si="3">IF(CQ35="","",CO34+1)</f>
        <v>14</v>
      </c>
      <c r="CP35" s="372"/>
      <c r="CQ35" s="373" t="str">
        <f>IF('各会計、関係団体の財政状況及び健全化判断比率'!BS8="","",'各会計、関係団体の財政状況及び健全化判断比率'!BS8)</f>
        <v>ペニンシュラ</v>
      </c>
      <c r="CR35" s="373"/>
      <c r="CS35" s="373"/>
      <c r="CT35" s="373"/>
      <c r="CU35" s="373"/>
      <c r="CV35" s="373"/>
      <c r="CW35" s="373"/>
      <c r="CX35" s="373"/>
      <c r="CY35" s="373"/>
      <c r="CZ35" s="373"/>
      <c r="DA35" s="373"/>
      <c r="DB35" s="373"/>
      <c r="DC35" s="373"/>
      <c r="DD35" s="373"/>
      <c r="DE35" s="373"/>
      <c r="DG35" s="370" t="str">
        <f>IF('各会計、関係団体の財政状況及び健全化判断比率'!BR8="","",'各会計、関係団体の財政状況及び健全化判断比率'!BR8)</f>
        <v/>
      </c>
      <c r="DH35" s="370"/>
      <c r="DI35" s="205"/>
    </row>
    <row r="36" spans="1:113" ht="32.25" customHeight="1" x14ac:dyDescent="0.15">
      <c r="A36" s="178"/>
      <c r="B36" s="202"/>
      <c r="C36" s="372" t="str">
        <f>IF(E36="","",C35+1)</f>
        <v/>
      </c>
      <c r="D36" s="372"/>
      <c r="E36" s="373" t="str">
        <f>IF('各会計、関係団体の財政状況及び健全化判断比率'!B9="","",'各会計、関係団体の財政状況及び健全化判断比率'!B9)</f>
        <v/>
      </c>
      <c r="F36" s="373"/>
      <c r="G36" s="373"/>
      <c r="H36" s="373"/>
      <c r="I36" s="373"/>
      <c r="J36" s="373"/>
      <c r="K36" s="373"/>
      <c r="L36" s="373"/>
      <c r="M36" s="373"/>
      <c r="N36" s="373"/>
      <c r="O36" s="373"/>
      <c r="P36" s="373"/>
      <c r="Q36" s="373"/>
      <c r="R36" s="373"/>
      <c r="S36" s="373"/>
      <c r="T36" s="178"/>
      <c r="U36" s="372">
        <f t="shared" ref="U36:U43" si="4">IF(W36="","",U35+1)</f>
        <v>4</v>
      </c>
      <c r="V36" s="372"/>
      <c r="W36" s="373" t="str">
        <f>IF('各会計、関係団体の財政状況及び健全化判断比率'!B30="","",'各会計、関係団体の財政状況及び健全化判断比率'!B30)</f>
        <v>介護福祉サービス事業特別会計</v>
      </c>
      <c r="X36" s="373"/>
      <c r="Y36" s="373"/>
      <c r="Z36" s="373"/>
      <c r="AA36" s="373"/>
      <c r="AB36" s="373"/>
      <c r="AC36" s="373"/>
      <c r="AD36" s="373"/>
      <c r="AE36" s="373"/>
      <c r="AF36" s="373"/>
      <c r="AG36" s="373"/>
      <c r="AH36" s="373"/>
      <c r="AI36" s="373"/>
      <c r="AJ36" s="373"/>
      <c r="AK36" s="373"/>
      <c r="AL36" s="178"/>
      <c r="AM36" s="372" t="str">
        <f t="shared" si="0"/>
        <v/>
      </c>
      <c r="AN36" s="372"/>
      <c r="AO36" s="373"/>
      <c r="AP36" s="373"/>
      <c r="AQ36" s="373"/>
      <c r="AR36" s="373"/>
      <c r="AS36" s="373"/>
      <c r="AT36" s="373"/>
      <c r="AU36" s="373"/>
      <c r="AV36" s="373"/>
      <c r="AW36" s="373"/>
      <c r="AX36" s="373"/>
      <c r="AY36" s="373"/>
      <c r="AZ36" s="373"/>
      <c r="BA36" s="373"/>
      <c r="BB36" s="373"/>
      <c r="BC36" s="373"/>
      <c r="BD36" s="178"/>
      <c r="BE36" s="372">
        <f t="shared" si="1"/>
        <v>7</v>
      </c>
      <c r="BF36" s="372"/>
      <c r="BG36" s="373" t="str">
        <f>IF('各会計、関係団体の財政状況及び健全化判断比率'!B33="","",'各会計、関係団体の財政状況及び健全化判断比率'!B33)</f>
        <v>産業交流雇用対策推進事業特別会計</v>
      </c>
      <c r="BH36" s="373"/>
      <c r="BI36" s="373"/>
      <c r="BJ36" s="373"/>
      <c r="BK36" s="373"/>
      <c r="BL36" s="373"/>
      <c r="BM36" s="373"/>
      <c r="BN36" s="373"/>
      <c r="BO36" s="373"/>
      <c r="BP36" s="373"/>
      <c r="BQ36" s="373"/>
      <c r="BR36" s="373"/>
      <c r="BS36" s="373"/>
      <c r="BT36" s="373"/>
      <c r="BU36" s="373"/>
      <c r="BV36" s="178"/>
      <c r="BW36" s="372">
        <f t="shared" si="2"/>
        <v>10</v>
      </c>
      <c r="BX36" s="372"/>
      <c r="BY36" s="373" t="str">
        <f>IF('各会計、関係団体の財政状況及び健全化判断比率'!B70="","",'各会計、関係団体の財政状況及び健全化判断比率'!B70)</f>
        <v>北後志衛生施設組合</v>
      </c>
      <c r="BZ36" s="373"/>
      <c r="CA36" s="373"/>
      <c r="CB36" s="373"/>
      <c r="CC36" s="373"/>
      <c r="CD36" s="373"/>
      <c r="CE36" s="373"/>
      <c r="CF36" s="373"/>
      <c r="CG36" s="373"/>
      <c r="CH36" s="373"/>
      <c r="CI36" s="373"/>
      <c r="CJ36" s="373"/>
      <c r="CK36" s="373"/>
      <c r="CL36" s="373"/>
      <c r="CM36" s="373"/>
      <c r="CN36" s="178"/>
      <c r="CO36" s="372" t="str">
        <f t="shared" si="3"/>
        <v/>
      </c>
      <c r="CP36" s="372"/>
      <c r="CQ36" s="373" t="str">
        <f>IF('各会計、関係団体の財政状況及び健全化判断比率'!BS9="","",'各会計、関係団体の財政状況及び健全化判断比率'!BS9)</f>
        <v/>
      </c>
      <c r="CR36" s="373"/>
      <c r="CS36" s="373"/>
      <c r="CT36" s="373"/>
      <c r="CU36" s="373"/>
      <c r="CV36" s="373"/>
      <c r="CW36" s="373"/>
      <c r="CX36" s="373"/>
      <c r="CY36" s="373"/>
      <c r="CZ36" s="373"/>
      <c r="DA36" s="373"/>
      <c r="DB36" s="373"/>
      <c r="DC36" s="373"/>
      <c r="DD36" s="373"/>
      <c r="DE36" s="373"/>
      <c r="DG36" s="370" t="str">
        <f>IF('各会計、関係団体の財政状況及び健全化判断比率'!BR9="","",'各会計、関係団体の財政状況及び健全化判断比率'!BR9)</f>
        <v/>
      </c>
      <c r="DH36" s="370"/>
      <c r="DI36" s="205"/>
    </row>
    <row r="37" spans="1:113" ht="32.25" customHeight="1" x14ac:dyDescent="0.15">
      <c r="A37" s="178"/>
      <c r="B37" s="202"/>
      <c r="C37" s="372" t="str">
        <f>IF(E37="","",C36+1)</f>
        <v/>
      </c>
      <c r="D37" s="372"/>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78"/>
      <c r="U37" s="372" t="str">
        <f t="shared" si="4"/>
        <v/>
      </c>
      <c r="V37" s="372"/>
      <c r="W37" s="373"/>
      <c r="X37" s="373"/>
      <c r="Y37" s="373"/>
      <c r="Z37" s="373"/>
      <c r="AA37" s="373"/>
      <c r="AB37" s="373"/>
      <c r="AC37" s="373"/>
      <c r="AD37" s="373"/>
      <c r="AE37" s="373"/>
      <c r="AF37" s="373"/>
      <c r="AG37" s="373"/>
      <c r="AH37" s="373"/>
      <c r="AI37" s="373"/>
      <c r="AJ37" s="373"/>
      <c r="AK37" s="373"/>
      <c r="AL37" s="178"/>
      <c r="AM37" s="372" t="str">
        <f t="shared" si="0"/>
        <v/>
      </c>
      <c r="AN37" s="372"/>
      <c r="AO37" s="373"/>
      <c r="AP37" s="373"/>
      <c r="AQ37" s="373"/>
      <c r="AR37" s="373"/>
      <c r="AS37" s="373"/>
      <c r="AT37" s="373"/>
      <c r="AU37" s="373"/>
      <c r="AV37" s="373"/>
      <c r="AW37" s="373"/>
      <c r="AX37" s="373"/>
      <c r="AY37" s="373"/>
      <c r="AZ37" s="373"/>
      <c r="BA37" s="373"/>
      <c r="BB37" s="373"/>
      <c r="BC37" s="373"/>
      <c r="BD37" s="178"/>
      <c r="BE37" s="372" t="str">
        <f t="shared" si="1"/>
        <v/>
      </c>
      <c r="BF37" s="372"/>
      <c r="BG37" s="373"/>
      <c r="BH37" s="373"/>
      <c r="BI37" s="373"/>
      <c r="BJ37" s="373"/>
      <c r="BK37" s="373"/>
      <c r="BL37" s="373"/>
      <c r="BM37" s="373"/>
      <c r="BN37" s="373"/>
      <c r="BO37" s="373"/>
      <c r="BP37" s="373"/>
      <c r="BQ37" s="373"/>
      <c r="BR37" s="373"/>
      <c r="BS37" s="373"/>
      <c r="BT37" s="373"/>
      <c r="BU37" s="373"/>
      <c r="BV37" s="178"/>
      <c r="BW37" s="372">
        <f t="shared" si="2"/>
        <v>11</v>
      </c>
      <c r="BX37" s="372"/>
      <c r="BY37" s="373" t="str">
        <f>IF('各会計、関係団体の財政状況及び健全化判断比率'!B71="","",'各会計、関係団体の財政状況及び健全化判断比率'!B71)</f>
        <v>後志広域連合</v>
      </c>
      <c r="BZ37" s="373"/>
      <c r="CA37" s="373"/>
      <c r="CB37" s="373"/>
      <c r="CC37" s="373"/>
      <c r="CD37" s="373"/>
      <c r="CE37" s="373"/>
      <c r="CF37" s="373"/>
      <c r="CG37" s="373"/>
      <c r="CH37" s="373"/>
      <c r="CI37" s="373"/>
      <c r="CJ37" s="373"/>
      <c r="CK37" s="373"/>
      <c r="CL37" s="373"/>
      <c r="CM37" s="373"/>
      <c r="CN37" s="178"/>
      <c r="CO37" s="372" t="str">
        <f t="shared" si="3"/>
        <v/>
      </c>
      <c r="CP37" s="372"/>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G37" s="370" t="str">
        <f>IF('各会計、関係団体の財政状況及び健全化判断比率'!BR10="","",'各会計、関係団体の財政状況及び健全化判断比率'!BR10)</f>
        <v/>
      </c>
      <c r="DH37" s="370"/>
      <c r="DI37" s="205"/>
    </row>
    <row r="38" spans="1:113" ht="32.25" customHeight="1" x14ac:dyDescent="0.15">
      <c r="A38" s="178"/>
      <c r="B38" s="202"/>
      <c r="C38" s="372" t="str">
        <f t="shared" ref="C38:C43" si="5">IF(E38="","",C37+1)</f>
        <v/>
      </c>
      <c r="D38" s="372"/>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78"/>
      <c r="U38" s="372" t="str">
        <f t="shared" si="4"/>
        <v/>
      </c>
      <c r="V38" s="372"/>
      <c r="W38" s="373"/>
      <c r="X38" s="373"/>
      <c r="Y38" s="373"/>
      <c r="Z38" s="373"/>
      <c r="AA38" s="373"/>
      <c r="AB38" s="373"/>
      <c r="AC38" s="373"/>
      <c r="AD38" s="373"/>
      <c r="AE38" s="373"/>
      <c r="AF38" s="373"/>
      <c r="AG38" s="373"/>
      <c r="AH38" s="373"/>
      <c r="AI38" s="373"/>
      <c r="AJ38" s="373"/>
      <c r="AK38" s="373"/>
      <c r="AL38" s="178"/>
      <c r="AM38" s="372" t="str">
        <f t="shared" si="0"/>
        <v/>
      </c>
      <c r="AN38" s="372"/>
      <c r="AO38" s="373"/>
      <c r="AP38" s="373"/>
      <c r="AQ38" s="373"/>
      <c r="AR38" s="373"/>
      <c r="AS38" s="373"/>
      <c r="AT38" s="373"/>
      <c r="AU38" s="373"/>
      <c r="AV38" s="373"/>
      <c r="AW38" s="373"/>
      <c r="AX38" s="373"/>
      <c r="AY38" s="373"/>
      <c r="AZ38" s="373"/>
      <c r="BA38" s="373"/>
      <c r="BB38" s="373"/>
      <c r="BC38" s="373"/>
      <c r="BD38" s="178"/>
      <c r="BE38" s="372" t="str">
        <f t="shared" si="1"/>
        <v/>
      </c>
      <c r="BF38" s="372"/>
      <c r="BG38" s="373"/>
      <c r="BH38" s="373"/>
      <c r="BI38" s="373"/>
      <c r="BJ38" s="373"/>
      <c r="BK38" s="373"/>
      <c r="BL38" s="373"/>
      <c r="BM38" s="373"/>
      <c r="BN38" s="373"/>
      <c r="BO38" s="373"/>
      <c r="BP38" s="373"/>
      <c r="BQ38" s="373"/>
      <c r="BR38" s="373"/>
      <c r="BS38" s="373"/>
      <c r="BT38" s="373"/>
      <c r="BU38" s="373"/>
      <c r="BV38" s="178"/>
      <c r="BW38" s="372">
        <f t="shared" si="2"/>
        <v>12</v>
      </c>
      <c r="BX38" s="372"/>
      <c r="BY38" s="373" t="str">
        <f>IF('各会計、関係団体の財政状況及び健全化判断比率'!B72="","",'各会計、関係団体の財政状況及び健全化判断比率'!B72)</f>
        <v>後志教育研修センター</v>
      </c>
      <c r="BZ38" s="373"/>
      <c r="CA38" s="373"/>
      <c r="CB38" s="373"/>
      <c r="CC38" s="373"/>
      <c r="CD38" s="373"/>
      <c r="CE38" s="373"/>
      <c r="CF38" s="373"/>
      <c r="CG38" s="373"/>
      <c r="CH38" s="373"/>
      <c r="CI38" s="373"/>
      <c r="CJ38" s="373"/>
      <c r="CK38" s="373"/>
      <c r="CL38" s="373"/>
      <c r="CM38" s="373"/>
      <c r="CN38" s="178"/>
      <c r="CO38" s="372" t="str">
        <f t="shared" si="3"/>
        <v/>
      </c>
      <c r="CP38" s="372"/>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G38" s="370" t="str">
        <f>IF('各会計、関係団体の財政状況及び健全化判断比率'!BR11="","",'各会計、関係団体の財政状況及び健全化判断比率'!BR11)</f>
        <v/>
      </c>
      <c r="DH38" s="370"/>
      <c r="DI38" s="205"/>
    </row>
    <row r="39" spans="1:113" ht="32.25" customHeight="1" x14ac:dyDescent="0.15">
      <c r="A39" s="178"/>
      <c r="B39" s="202"/>
      <c r="C39" s="372" t="str">
        <f t="shared" si="5"/>
        <v/>
      </c>
      <c r="D39" s="372"/>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78"/>
      <c r="U39" s="372" t="str">
        <f t="shared" si="4"/>
        <v/>
      </c>
      <c r="V39" s="372"/>
      <c r="W39" s="373"/>
      <c r="X39" s="373"/>
      <c r="Y39" s="373"/>
      <c r="Z39" s="373"/>
      <c r="AA39" s="373"/>
      <c r="AB39" s="373"/>
      <c r="AC39" s="373"/>
      <c r="AD39" s="373"/>
      <c r="AE39" s="373"/>
      <c r="AF39" s="373"/>
      <c r="AG39" s="373"/>
      <c r="AH39" s="373"/>
      <c r="AI39" s="373"/>
      <c r="AJ39" s="373"/>
      <c r="AK39" s="373"/>
      <c r="AL39" s="178"/>
      <c r="AM39" s="372" t="str">
        <f t="shared" si="0"/>
        <v/>
      </c>
      <c r="AN39" s="372"/>
      <c r="AO39" s="373"/>
      <c r="AP39" s="373"/>
      <c r="AQ39" s="373"/>
      <c r="AR39" s="373"/>
      <c r="AS39" s="373"/>
      <c r="AT39" s="373"/>
      <c r="AU39" s="373"/>
      <c r="AV39" s="373"/>
      <c r="AW39" s="373"/>
      <c r="AX39" s="373"/>
      <c r="AY39" s="373"/>
      <c r="AZ39" s="373"/>
      <c r="BA39" s="373"/>
      <c r="BB39" s="373"/>
      <c r="BC39" s="373"/>
      <c r="BD39" s="178"/>
      <c r="BE39" s="372" t="str">
        <f t="shared" si="1"/>
        <v/>
      </c>
      <c r="BF39" s="372"/>
      <c r="BG39" s="373"/>
      <c r="BH39" s="373"/>
      <c r="BI39" s="373"/>
      <c r="BJ39" s="373"/>
      <c r="BK39" s="373"/>
      <c r="BL39" s="373"/>
      <c r="BM39" s="373"/>
      <c r="BN39" s="373"/>
      <c r="BO39" s="373"/>
      <c r="BP39" s="373"/>
      <c r="BQ39" s="373"/>
      <c r="BR39" s="373"/>
      <c r="BS39" s="373"/>
      <c r="BT39" s="373"/>
      <c r="BU39" s="373"/>
      <c r="BV39" s="178"/>
      <c r="BW39" s="372" t="str">
        <f t="shared" si="2"/>
        <v/>
      </c>
      <c r="BX39" s="372"/>
      <c r="BY39" s="373" t="str">
        <f>IF('各会計、関係団体の財政状況及び健全化判断比率'!B73="","",'各会計、関係団体の財政状況及び健全化判断比率'!B73)</f>
        <v/>
      </c>
      <c r="BZ39" s="373"/>
      <c r="CA39" s="373"/>
      <c r="CB39" s="373"/>
      <c r="CC39" s="373"/>
      <c r="CD39" s="373"/>
      <c r="CE39" s="373"/>
      <c r="CF39" s="373"/>
      <c r="CG39" s="373"/>
      <c r="CH39" s="373"/>
      <c r="CI39" s="373"/>
      <c r="CJ39" s="373"/>
      <c r="CK39" s="373"/>
      <c r="CL39" s="373"/>
      <c r="CM39" s="373"/>
      <c r="CN39" s="178"/>
      <c r="CO39" s="372" t="str">
        <f t="shared" si="3"/>
        <v/>
      </c>
      <c r="CP39" s="372"/>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G39" s="370" t="str">
        <f>IF('各会計、関係団体の財政状況及び健全化判断比率'!BR12="","",'各会計、関係団体の財政状況及び健全化判断比率'!BR12)</f>
        <v/>
      </c>
      <c r="DH39" s="370"/>
      <c r="DI39" s="205"/>
    </row>
    <row r="40" spans="1:113" ht="32.25" customHeight="1" x14ac:dyDescent="0.15">
      <c r="A40" s="178"/>
      <c r="B40" s="202"/>
      <c r="C40" s="372" t="str">
        <f t="shared" si="5"/>
        <v/>
      </c>
      <c r="D40" s="372"/>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78"/>
      <c r="U40" s="372" t="str">
        <f t="shared" si="4"/>
        <v/>
      </c>
      <c r="V40" s="372"/>
      <c r="W40" s="373"/>
      <c r="X40" s="373"/>
      <c r="Y40" s="373"/>
      <c r="Z40" s="373"/>
      <c r="AA40" s="373"/>
      <c r="AB40" s="373"/>
      <c r="AC40" s="373"/>
      <c r="AD40" s="373"/>
      <c r="AE40" s="373"/>
      <c r="AF40" s="373"/>
      <c r="AG40" s="373"/>
      <c r="AH40" s="373"/>
      <c r="AI40" s="373"/>
      <c r="AJ40" s="373"/>
      <c r="AK40" s="373"/>
      <c r="AL40" s="178"/>
      <c r="AM40" s="372" t="str">
        <f t="shared" si="0"/>
        <v/>
      </c>
      <c r="AN40" s="372"/>
      <c r="AO40" s="373"/>
      <c r="AP40" s="373"/>
      <c r="AQ40" s="373"/>
      <c r="AR40" s="373"/>
      <c r="AS40" s="373"/>
      <c r="AT40" s="373"/>
      <c r="AU40" s="373"/>
      <c r="AV40" s="373"/>
      <c r="AW40" s="373"/>
      <c r="AX40" s="373"/>
      <c r="AY40" s="373"/>
      <c r="AZ40" s="373"/>
      <c r="BA40" s="373"/>
      <c r="BB40" s="373"/>
      <c r="BC40" s="373"/>
      <c r="BD40" s="178"/>
      <c r="BE40" s="372" t="str">
        <f t="shared" si="1"/>
        <v/>
      </c>
      <c r="BF40" s="372"/>
      <c r="BG40" s="373"/>
      <c r="BH40" s="373"/>
      <c r="BI40" s="373"/>
      <c r="BJ40" s="373"/>
      <c r="BK40" s="373"/>
      <c r="BL40" s="373"/>
      <c r="BM40" s="373"/>
      <c r="BN40" s="373"/>
      <c r="BO40" s="373"/>
      <c r="BP40" s="373"/>
      <c r="BQ40" s="373"/>
      <c r="BR40" s="373"/>
      <c r="BS40" s="373"/>
      <c r="BT40" s="373"/>
      <c r="BU40" s="373"/>
      <c r="BV40" s="178"/>
      <c r="BW40" s="372" t="str">
        <f t="shared" si="2"/>
        <v/>
      </c>
      <c r="BX40" s="372"/>
      <c r="BY40" s="373" t="str">
        <f>IF('各会計、関係団体の財政状況及び健全化判断比率'!B74="","",'各会計、関係団体の財政状況及び健全化判断比率'!B74)</f>
        <v/>
      </c>
      <c r="BZ40" s="373"/>
      <c r="CA40" s="373"/>
      <c r="CB40" s="373"/>
      <c r="CC40" s="373"/>
      <c r="CD40" s="373"/>
      <c r="CE40" s="373"/>
      <c r="CF40" s="373"/>
      <c r="CG40" s="373"/>
      <c r="CH40" s="373"/>
      <c r="CI40" s="373"/>
      <c r="CJ40" s="373"/>
      <c r="CK40" s="373"/>
      <c r="CL40" s="373"/>
      <c r="CM40" s="373"/>
      <c r="CN40" s="178"/>
      <c r="CO40" s="372" t="str">
        <f t="shared" si="3"/>
        <v/>
      </c>
      <c r="CP40" s="372"/>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G40" s="370" t="str">
        <f>IF('各会計、関係団体の財政状況及び健全化判断比率'!BR13="","",'各会計、関係団体の財政状況及び健全化判断比率'!BR13)</f>
        <v/>
      </c>
      <c r="DH40" s="370"/>
      <c r="DI40" s="205"/>
    </row>
    <row r="41" spans="1:113" ht="32.25" customHeight="1" x14ac:dyDescent="0.15">
      <c r="A41" s="178"/>
      <c r="B41" s="202"/>
      <c r="C41" s="372" t="str">
        <f t="shared" si="5"/>
        <v/>
      </c>
      <c r="D41" s="372"/>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78"/>
      <c r="U41" s="372" t="str">
        <f t="shared" si="4"/>
        <v/>
      </c>
      <c r="V41" s="372"/>
      <c r="W41" s="373"/>
      <c r="X41" s="373"/>
      <c r="Y41" s="373"/>
      <c r="Z41" s="373"/>
      <c r="AA41" s="373"/>
      <c r="AB41" s="373"/>
      <c r="AC41" s="373"/>
      <c r="AD41" s="373"/>
      <c r="AE41" s="373"/>
      <c r="AF41" s="373"/>
      <c r="AG41" s="373"/>
      <c r="AH41" s="373"/>
      <c r="AI41" s="373"/>
      <c r="AJ41" s="373"/>
      <c r="AK41" s="373"/>
      <c r="AL41" s="178"/>
      <c r="AM41" s="372" t="str">
        <f t="shared" si="0"/>
        <v/>
      </c>
      <c r="AN41" s="372"/>
      <c r="AO41" s="373"/>
      <c r="AP41" s="373"/>
      <c r="AQ41" s="373"/>
      <c r="AR41" s="373"/>
      <c r="AS41" s="373"/>
      <c r="AT41" s="373"/>
      <c r="AU41" s="373"/>
      <c r="AV41" s="373"/>
      <c r="AW41" s="373"/>
      <c r="AX41" s="373"/>
      <c r="AY41" s="373"/>
      <c r="AZ41" s="373"/>
      <c r="BA41" s="373"/>
      <c r="BB41" s="373"/>
      <c r="BC41" s="373"/>
      <c r="BD41" s="178"/>
      <c r="BE41" s="372" t="str">
        <f t="shared" si="1"/>
        <v/>
      </c>
      <c r="BF41" s="372"/>
      <c r="BG41" s="373"/>
      <c r="BH41" s="373"/>
      <c r="BI41" s="373"/>
      <c r="BJ41" s="373"/>
      <c r="BK41" s="373"/>
      <c r="BL41" s="373"/>
      <c r="BM41" s="373"/>
      <c r="BN41" s="373"/>
      <c r="BO41" s="373"/>
      <c r="BP41" s="373"/>
      <c r="BQ41" s="373"/>
      <c r="BR41" s="373"/>
      <c r="BS41" s="373"/>
      <c r="BT41" s="373"/>
      <c r="BU41" s="373"/>
      <c r="BV41" s="178"/>
      <c r="BW41" s="372" t="str">
        <f t="shared" si="2"/>
        <v/>
      </c>
      <c r="BX41" s="372"/>
      <c r="BY41" s="373" t="str">
        <f>IF('各会計、関係団体の財政状況及び健全化判断比率'!B75="","",'各会計、関係団体の財政状況及び健全化判断比率'!B75)</f>
        <v/>
      </c>
      <c r="BZ41" s="373"/>
      <c r="CA41" s="373"/>
      <c r="CB41" s="373"/>
      <c r="CC41" s="373"/>
      <c r="CD41" s="373"/>
      <c r="CE41" s="373"/>
      <c r="CF41" s="373"/>
      <c r="CG41" s="373"/>
      <c r="CH41" s="373"/>
      <c r="CI41" s="373"/>
      <c r="CJ41" s="373"/>
      <c r="CK41" s="373"/>
      <c r="CL41" s="373"/>
      <c r="CM41" s="373"/>
      <c r="CN41" s="178"/>
      <c r="CO41" s="372" t="str">
        <f t="shared" si="3"/>
        <v/>
      </c>
      <c r="CP41" s="372"/>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G41" s="370" t="str">
        <f>IF('各会計、関係団体の財政状況及び健全化判断比率'!BR14="","",'各会計、関係団体の財政状況及び健全化判断比率'!BR14)</f>
        <v/>
      </c>
      <c r="DH41" s="370"/>
      <c r="DI41" s="205"/>
    </row>
    <row r="42" spans="1:113" ht="32.25" customHeight="1" x14ac:dyDescent="0.15">
      <c r="B42" s="202"/>
      <c r="C42" s="372" t="str">
        <f t="shared" si="5"/>
        <v/>
      </c>
      <c r="D42" s="372"/>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78"/>
      <c r="U42" s="372" t="str">
        <f t="shared" si="4"/>
        <v/>
      </c>
      <c r="V42" s="372"/>
      <c r="W42" s="373"/>
      <c r="X42" s="373"/>
      <c r="Y42" s="373"/>
      <c r="Z42" s="373"/>
      <c r="AA42" s="373"/>
      <c r="AB42" s="373"/>
      <c r="AC42" s="373"/>
      <c r="AD42" s="373"/>
      <c r="AE42" s="373"/>
      <c r="AF42" s="373"/>
      <c r="AG42" s="373"/>
      <c r="AH42" s="373"/>
      <c r="AI42" s="373"/>
      <c r="AJ42" s="373"/>
      <c r="AK42" s="373"/>
      <c r="AL42" s="178"/>
      <c r="AM42" s="372" t="str">
        <f t="shared" si="0"/>
        <v/>
      </c>
      <c r="AN42" s="372"/>
      <c r="AO42" s="373"/>
      <c r="AP42" s="373"/>
      <c r="AQ42" s="373"/>
      <c r="AR42" s="373"/>
      <c r="AS42" s="373"/>
      <c r="AT42" s="373"/>
      <c r="AU42" s="373"/>
      <c r="AV42" s="373"/>
      <c r="AW42" s="373"/>
      <c r="AX42" s="373"/>
      <c r="AY42" s="373"/>
      <c r="AZ42" s="373"/>
      <c r="BA42" s="373"/>
      <c r="BB42" s="373"/>
      <c r="BC42" s="373"/>
      <c r="BD42" s="178"/>
      <c r="BE42" s="372" t="str">
        <f t="shared" si="1"/>
        <v/>
      </c>
      <c r="BF42" s="372"/>
      <c r="BG42" s="373"/>
      <c r="BH42" s="373"/>
      <c r="BI42" s="373"/>
      <c r="BJ42" s="373"/>
      <c r="BK42" s="373"/>
      <c r="BL42" s="373"/>
      <c r="BM42" s="373"/>
      <c r="BN42" s="373"/>
      <c r="BO42" s="373"/>
      <c r="BP42" s="373"/>
      <c r="BQ42" s="373"/>
      <c r="BR42" s="373"/>
      <c r="BS42" s="373"/>
      <c r="BT42" s="373"/>
      <c r="BU42" s="373"/>
      <c r="BV42" s="178"/>
      <c r="BW42" s="372" t="str">
        <f t="shared" si="2"/>
        <v/>
      </c>
      <c r="BX42" s="372"/>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178"/>
      <c r="CO42" s="372" t="str">
        <f t="shared" si="3"/>
        <v/>
      </c>
      <c r="CP42" s="372"/>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G42" s="370" t="str">
        <f>IF('各会計、関係団体の財政状況及び健全化判断比率'!BR15="","",'各会計、関係団体の財政状況及び健全化判断比率'!BR15)</f>
        <v/>
      </c>
      <c r="DH42" s="370"/>
      <c r="DI42" s="205"/>
    </row>
    <row r="43" spans="1:113" ht="32.25" customHeight="1" x14ac:dyDescent="0.15">
      <c r="B43" s="202"/>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78"/>
      <c r="U43" s="372" t="str">
        <f t="shared" si="4"/>
        <v/>
      </c>
      <c r="V43" s="372"/>
      <c r="W43" s="373"/>
      <c r="X43" s="373"/>
      <c r="Y43" s="373"/>
      <c r="Z43" s="373"/>
      <c r="AA43" s="373"/>
      <c r="AB43" s="373"/>
      <c r="AC43" s="373"/>
      <c r="AD43" s="373"/>
      <c r="AE43" s="373"/>
      <c r="AF43" s="373"/>
      <c r="AG43" s="373"/>
      <c r="AH43" s="373"/>
      <c r="AI43" s="373"/>
      <c r="AJ43" s="373"/>
      <c r="AK43" s="373"/>
      <c r="AL43" s="178"/>
      <c r="AM43" s="372" t="str">
        <f t="shared" si="0"/>
        <v/>
      </c>
      <c r="AN43" s="372"/>
      <c r="AO43" s="373"/>
      <c r="AP43" s="373"/>
      <c r="AQ43" s="373"/>
      <c r="AR43" s="373"/>
      <c r="AS43" s="373"/>
      <c r="AT43" s="373"/>
      <c r="AU43" s="373"/>
      <c r="AV43" s="373"/>
      <c r="AW43" s="373"/>
      <c r="AX43" s="373"/>
      <c r="AY43" s="373"/>
      <c r="AZ43" s="373"/>
      <c r="BA43" s="373"/>
      <c r="BB43" s="373"/>
      <c r="BC43" s="373"/>
      <c r="BD43" s="178"/>
      <c r="BE43" s="372" t="str">
        <f t="shared" si="1"/>
        <v/>
      </c>
      <c r="BF43" s="372"/>
      <c r="BG43" s="373"/>
      <c r="BH43" s="373"/>
      <c r="BI43" s="373"/>
      <c r="BJ43" s="373"/>
      <c r="BK43" s="373"/>
      <c r="BL43" s="373"/>
      <c r="BM43" s="373"/>
      <c r="BN43" s="373"/>
      <c r="BO43" s="373"/>
      <c r="BP43" s="373"/>
      <c r="BQ43" s="373"/>
      <c r="BR43" s="373"/>
      <c r="BS43" s="373"/>
      <c r="BT43" s="373"/>
      <c r="BU43" s="373"/>
      <c r="BV43" s="178"/>
      <c r="BW43" s="372" t="str">
        <f t="shared" si="2"/>
        <v/>
      </c>
      <c r="BX43" s="372"/>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78"/>
      <c r="CO43" s="372" t="str">
        <f t="shared" si="3"/>
        <v/>
      </c>
      <c r="CP43" s="372"/>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G43" s="370" t="str">
        <f>IF('各会計、関係団体の財政状況及び健全化判断比率'!BR16="","",'各会計、関係団体の財政状況及び健全化判断比率'!BR16)</f>
        <v/>
      </c>
      <c r="DH43" s="37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69" t="s">
        <v>211</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row>
    <row r="47" spans="1:113" x14ac:dyDescent="0.15">
      <c r="E47" s="369" t="s">
        <v>212</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row>
    <row r="48" spans="1:113" x14ac:dyDescent="0.15">
      <c r="E48" s="369" t="s">
        <v>213</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row>
    <row r="49" spans="5:113" x14ac:dyDescent="0.15">
      <c r="E49" s="371" t="s">
        <v>214</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row>
    <row r="50" spans="5:113" x14ac:dyDescent="0.15">
      <c r="E50" s="369" t="s">
        <v>215</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row>
    <row r="51" spans="5:113" x14ac:dyDescent="0.15">
      <c r="E51" s="369" t="s">
        <v>216</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row>
    <row r="52" spans="5:113" x14ac:dyDescent="0.15">
      <c r="E52" s="369" t="s">
        <v>217</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row>
    <row r="53" spans="5:113" x14ac:dyDescent="0.15">
      <c r="E53" s="36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sqref="A1:A104857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1" t="s">
        <v>574</v>
      </c>
      <c r="D34" s="1181"/>
      <c r="E34" s="1182"/>
      <c r="F34" s="32">
        <v>3.96</v>
      </c>
      <c r="G34" s="33">
        <v>1.41</v>
      </c>
      <c r="H34" s="33">
        <v>4.57</v>
      </c>
      <c r="I34" s="33">
        <v>4.6399999999999997</v>
      </c>
      <c r="J34" s="34">
        <v>7.73</v>
      </c>
      <c r="K34" s="22"/>
      <c r="L34" s="22"/>
      <c r="M34" s="22"/>
      <c r="N34" s="22"/>
      <c r="O34" s="22"/>
      <c r="P34" s="22"/>
    </row>
    <row r="35" spans="1:16" ht="39" customHeight="1" x14ac:dyDescent="0.15">
      <c r="A35" s="22"/>
      <c r="B35" s="35"/>
      <c r="C35" s="1175" t="s">
        <v>575</v>
      </c>
      <c r="D35" s="1176"/>
      <c r="E35" s="1177"/>
      <c r="F35" s="36">
        <v>0</v>
      </c>
      <c r="G35" s="37">
        <v>0</v>
      </c>
      <c r="H35" s="37">
        <v>0</v>
      </c>
      <c r="I35" s="37">
        <v>0</v>
      </c>
      <c r="J35" s="38">
        <v>0</v>
      </c>
      <c r="K35" s="22"/>
      <c r="L35" s="22"/>
      <c r="M35" s="22"/>
      <c r="N35" s="22"/>
      <c r="O35" s="22"/>
      <c r="P35" s="22"/>
    </row>
    <row r="36" spans="1:16" ht="39" customHeight="1" x14ac:dyDescent="0.15">
      <c r="A36" s="22"/>
      <c r="B36" s="35"/>
      <c r="C36" s="1175" t="s">
        <v>576</v>
      </c>
      <c r="D36" s="1176"/>
      <c r="E36" s="1177"/>
      <c r="F36" s="36">
        <v>0</v>
      </c>
      <c r="G36" s="37">
        <v>0</v>
      </c>
      <c r="H36" s="37">
        <v>0</v>
      </c>
      <c r="I36" s="37">
        <v>0</v>
      </c>
      <c r="J36" s="38">
        <v>0</v>
      </c>
      <c r="K36" s="22"/>
      <c r="L36" s="22"/>
      <c r="M36" s="22"/>
      <c r="N36" s="22"/>
      <c r="O36" s="22"/>
      <c r="P36" s="22"/>
    </row>
    <row r="37" spans="1:16" ht="39" customHeight="1" x14ac:dyDescent="0.15">
      <c r="A37" s="22"/>
      <c r="B37" s="35"/>
      <c r="C37" s="1175" t="s">
        <v>577</v>
      </c>
      <c r="D37" s="1176"/>
      <c r="E37" s="1177"/>
      <c r="F37" s="36">
        <v>0</v>
      </c>
      <c r="G37" s="37">
        <v>0</v>
      </c>
      <c r="H37" s="37">
        <v>0</v>
      </c>
      <c r="I37" s="37">
        <v>0</v>
      </c>
      <c r="J37" s="38">
        <v>0</v>
      </c>
      <c r="K37" s="22"/>
      <c r="L37" s="22"/>
      <c r="M37" s="22"/>
      <c r="N37" s="22"/>
      <c r="O37" s="22"/>
      <c r="P37" s="22"/>
    </row>
    <row r="38" spans="1:16" ht="39" customHeight="1" x14ac:dyDescent="0.15">
      <c r="A38" s="22"/>
      <c r="B38" s="35"/>
      <c r="C38" s="1175" t="s">
        <v>578</v>
      </c>
      <c r="D38" s="1176"/>
      <c r="E38" s="1177"/>
      <c r="F38" s="36">
        <v>0</v>
      </c>
      <c r="G38" s="37">
        <v>0</v>
      </c>
      <c r="H38" s="37">
        <v>0</v>
      </c>
      <c r="I38" s="37">
        <v>0</v>
      </c>
      <c r="J38" s="38">
        <v>0</v>
      </c>
      <c r="K38" s="22"/>
      <c r="L38" s="22"/>
      <c r="M38" s="22"/>
      <c r="N38" s="22"/>
      <c r="O38" s="22"/>
      <c r="P38" s="22"/>
    </row>
    <row r="39" spans="1:16" ht="39" customHeight="1" x14ac:dyDescent="0.15">
      <c r="A39" s="22"/>
      <c r="B39" s="35"/>
      <c r="C39" s="1175" t="s">
        <v>579</v>
      </c>
      <c r="D39" s="1176"/>
      <c r="E39" s="1177"/>
      <c r="F39" s="36">
        <v>0</v>
      </c>
      <c r="G39" s="37">
        <v>0</v>
      </c>
      <c r="H39" s="37">
        <v>0</v>
      </c>
      <c r="I39" s="37">
        <v>0</v>
      </c>
      <c r="J39" s="38">
        <v>0</v>
      </c>
      <c r="K39" s="22"/>
      <c r="L39" s="22"/>
      <c r="M39" s="22"/>
      <c r="N39" s="22"/>
      <c r="O39" s="22"/>
      <c r="P39" s="22"/>
    </row>
    <row r="40" spans="1:16" ht="39" customHeight="1" x14ac:dyDescent="0.15">
      <c r="A40" s="22"/>
      <c r="B40" s="35"/>
      <c r="C40" s="1175" t="s">
        <v>580</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581</v>
      </c>
      <c r="D42" s="1176"/>
      <c r="E42" s="1177"/>
      <c r="F42" s="36" t="s">
        <v>526</v>
      </c>
      <c r="G42" s="37" t="s">
        <v>526</v>
      </c>
      <c r="H42" s="37" t="s">
        <v>526</v>
      </c>
      <c r="I42" s="37" t="s">
        <v>526</v>
      </c>
      <c r="J42" s="38" t="s">
        <v>526</v>
      </c>
      <c r="K42" s="22"/>
      <c r="L42" s="22"/>
      <c r="M42" s="22"/>
      <c r="N42" s="22"/>
      <c r="O42" s="22"/>
      <c r="P42" s="22"/>
    </row>
    <row r="43" spans="1:16" ht="39" customHeight="1" thickBot="1" x14ac:dyDescent="0.2">
      <c r="A43" s="22"/>
      <c r="B43" s="40"/>
      <c r="C43" s="1178" t="s">
        <v>582</v>
      </c>
      <c r="D43" s="1179"/>
      <c r="E43" s="1180"/>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vKon4JXzDicFCVvtcpy2zMmsY0it/O0w3YJL57AQ20qGZQTnLdNaooxY3iEjrUWdIHp5ly5A3kKDcAiG0IrWg==" saltValue="mqpl+UUUa7bgqia6WYne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331</v>
      </c>
      <c r="L45" s="60">
        <v>335</v>
      </c>
      <c r="M45" s="60">
        <v>381</v>
      </c>
      <c r="N45" s="60">
        <v>368</v>
      </c>
      <c r="O45" s="61">
        <v>386</v>
      </c>
      <c r="P45" s="48"/>
      <c r="Q45" s="48"/>
      <c r="R45" s="48"/>
      <c r="S45" s="48"/>
      <c r="T45" s="48"/>
      <c r="U45" s="48"/>
    </row>
    <row r="46" spans="1:21" ht="30.75" customHeight="1" x14ac:dyDescent="0.15">
      <c r="A46" s="48"/>
      <c r="B46" s="1203"/>
      <c r="C46" s="1204"/>
      <c r="D46" s="62"/>
      <c r="E46" s="1185" t="s">
        <v>13</v>
      </c>
      <c r="F46" s="1185"/>
      <c r="G46" s="1185"/>
      <c r="H46" s="1185"/>
      <c r="I46" s="1185"/>
      <c r="J46" s="1186"/>
      <c r="K46" s="63" t="s">
        <v>526</v>
      </c>
      <c r="L46" s="64" t="s">
        <v>526</v>
      </c>
      <c r="M46" s="64" t="s">
        <v>526</v>
      </c>
      <c r="N46" s="64" t="s">
        <v>526</v>
      </c>
      <c r="O46" s="65" t="s">
        <v>526</v>
      </c>
      <c r="P46" s="48"/>
      <c r="Q46" s="48"/>
      <c r="R46" s="48"/>
      <c r="S46" s="48"/>
      <c r="T46" s="48"/>
      <c r="U46" s="48"/>
    </row>
    <row r="47" spans="1:21" ht="30.75" customHeight="1" x14ac:dyDescent="0.15">
      <c r="A47" s="48"/>
      <c r="B47" s="1203"/>
      <c r="C47" s="1204"/>
      <c r="D47" s="62"/>
      <c r="E47" s="1185" t="s">
        <v>14</v>
      </c>
      <c r="F47" s="1185"/>
      <c r="G47" s="1185"/>
      <c r="H47" s="1185"/>
      <c r="I47" s="1185"/>
      <c r="J47" s="1186"/>
      <c r="K47" s="63" t="s">
        <v>526</v>
      </c>
      <c r="L47" s="64" t="s">
        <v>526</v>
      </c>
      <c r="M47" s="64" t="s">
        <v>526</v>
      </c>
      <c r="N47" s="64" t="s">
        <v>526</v>
      </c>
      <c r="O47" s="65" t="s">
        <v>526</v>
      </c>
      <c r="P47" s="48"/>
      <c r="Q47" s="48"/>
      <c r="R47" s="48"/>
      <c r="S47" s="48"/>
      <c r="T47" s="48"/>
      <c r="U47" s="48"/>
    </row>
    <row r="48" spans="1:21" ht="30.75" customHeight="1" x14ac:dyDescent="0.15">
      <c r="A48" s="48"/>
      <c r="B48" s="1203"/>
      <c r="C48" s="1204"/>
      <c r="D48" s="62"/>
      <c r="E48" s="1185" t="s">
        <v>15</v>
      </c>
      <c r="F48" s="1185"/>
      <c r="G48" s="1185"/>
      <c r="H48" s="1185"/>
      <c r="I48" s="1185"/>
      <c r="J48" s="1186"/>
      <c r="K48" s="63">
        <v>110</v>
      </c>
      <c r="L48" s="64">
        <v>102</v>
      </c>
      <c r="M48" s="64">
        <v>89</v>
      </c>
      <c r="N48" s="64">
        <v>68</v>
      </c>
      <c r="O48" s="65">
        <v>55</v>
      </c>
      <c r="P48" s="48"/>
      <c r="Q48" s="48"/>
      <c r="R48" s="48"/>
      <c r="S48" s="48"/>
      <c r="T48" s="48"/>
      <c r="U48" s="48"/>
    </row>
    <row r="49" spans="1:21" ht="30.75" customHeight="1" x14ac:dyDescent="0.15">
      <c r="A49" s="48"/>
      <c r="B49" s="1203"/>
      <c r="C49" s="1204"/>
      <c r="D49" s="62"/>
      <c r="E49" s="1185" t="s">
        <v>16</v>
      </c>
      <c r="F49" s="1185"/>
      <c r="G49" s="1185"/>
      <c r="H49" s="1185"/>
      <c r="I49" s="1185"/>
      <c r="J49" s="1186"/>
      <c r="K49" s="63">
        <v>14</v>
      </c>
      <c r="L49" s="64">
        <v>18</v>
      </c>
      <c r="M49" s="64">
        <v>18</v>
      </c>
      <c r="N49" s="64">
        <v>17</v>
      </c>
      <c r="O49" s="65">
        <v>14</v>
      </c>
      <c r="P49" s="48"/>
      <c r="Q49" s="48"/>
      <c r="R49" s="48"/>
      <c r="S49" s="48"/>
      <c r="T49" s="48"/>
      <c r="U49" s="48"/>
    </row>
    <row r="50" spans="1:21" ht="30.75" customHeight="1" x14ac:dyDescent="0.15">
      <c r="A50" s="48"/>
      <c r="B50" s="1203"/>
      <c r="C50" s="1204"/>
      <c r="D50" s="62"/>
      <c r="E50" s="1185" t="s">
        <v>17</v>
      </c>
      <c r="F50" s="1185"/>
      <c r="G50" s="1185"/>
      <c r="H50" s="1185"/>
      <c r="I50" s="1185"/>
      <c r="J50" s="1186"/>
      <c r="K50" s="63">
        <v>18</v>
      </c>
      <c r="L50" s="64">
        <v>1</v>
      </c>
      <c r="M50" s="64">
        <v>9</v>
      </c>
      <c r="N50" s="64">
        <v>14</v>
      </c>
      <c r="O50" s="65">
        <v>14</v>
      </c>
      <c r="P50" s="48"/>
      <c r="Q50" s="48"/>
      <c r="R50" s="48"/>
      <c r="S50" s="48"/>
      <c r="T50" s="48"/>
      <c r="U50" s="48"/>
    </row>
    <row r="51" spans="1:21" ht="30.75" customHeight="1" x14ac:dyDescent="0.15">
      <c r="A51" s="48"/>
      <c r="B51" s="1205"/>
      <c r="C51" s="120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331</v>
      </c>
      <c r="L52" s="64">
        <v>323</v>
      </c>
      <c r="M52" s="64">
        <v>345</v>
      </c>
      <c r="N52" s="64">
        <v>326</v>
      </c>
      <c r="O52" s="65">
        <v>325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142</v>
      </c>
      <c r="L53" s="69">
        <v>133</v>
      </c>
      <c r="M53" s="69">
        <v>152</v>
      </c>
      <c r="N53" s="69">
        <v>141</v>
      </c>
      <c r="O53" s="70">
        <v>144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1" t="s">
        <v>25</v>
      </c>
      <c r="C57" s="1192"/>
      <c r="D57" s="1195" t="s">
        <v>26</v>
      </c>
      <c r="E57" s="1196"/>
      <c r="F57" s="1196"/>
      <c r="G57" s="1196"/>
      <c r="H57" s="1196"/>
      <c r="I57" s="1196"/>
      <c r="J57" s="1197"/>
      <c r="K57" s="83"/>
      <c r="L57" s="84"/>
      <c r="M57" s="84"/>
      <c r="N57" s="84"/>
      <c r="O57" s="85"/>
    </row>
    <row r="58" spans="1:21" ht="31.5" customHeight="1" thickBot="1" x14ac:dyDescent="0.2">
      <c r="B58" s="1193"/>
      <c r="C58" s="1194"/>
      <c r="D58" s="1198" t="s">
        <v>27</v>
      </c>
      <c r="E58" s="1199"/>
      <c r="F58" s="1199"/>
      <c r="G58" s="1199"/>
      <c r="H58" s="1199"/>
      <c r="I58" s="1199"/>
      <c r="J58" s="120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zjRBaDclBgYU6xXkDraMJSBDR2NeydBS9px3x1spgnEOsE/PxPEuF4vnomKk+BSjOyOmxbdzI6iHJug923PvQ==" saltValue="ay3GDnuqCCs/LLhX42jT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21" t="s">
        <v>30</v>
      </c>
      <c r="C41" s="1222"/>
      <c r="D41" s="102"/>
      <c r="E41" s="1223" t="s">
        <v>31</v>
      </c>
      <c r="F41" s="1223"/>
      <c r="G41" s="1223"/>
      <c r="H41" s="1224"/>
      <c r="I41" s="351">
        <v>3555</v>
      </c>
      <c r="J41" s="352">
        <v>3559</v>
      </c>
      <c r="K41" s="352">
        <v>3499</v>
      </c>
      <c r="L41" s="352">
        <v>3443</v>
      </c>
      <c r="M41" s="353">
        <v>3514</v>
      </c>
    </row>
    <row r="42" spans="2:13" ht="27.75" customHeight="1" x14ac:dyDescent="0.15">
      <c r="B42" s="1211"/>
      <c r="C42" s="1212"/>
      <c r="D42" s="103"/>
      <c r="E42" s="1215" t="s">
        <v>32</v>
      </c>
      <c r="F42" s="1215"/>
      <c r="G42" s="1215"/>
      <c r="H42" s="1216"/>
      <c r="I42" s="354" t="s">
        <v>526</v>
      </c>
      <c r="J42" s="355" t="s">
        <v>526</v>
      </c>
      <c r="K42" s="355" t="s">
        <v>526</v>
      </c>
      <c r="L42" s="355" t="s">
        <v>526</v>
      </c>
      <c r="M42" s="356" t="s">
        <v>526</v>
      </c>
    </row>
    <row r="43" spans="2:13" ht="27.75" customHeight="1" x14ac:dyDescent="0.15">
      <c r="B43" s="1211"/>
      <c r="C43" s="1212"/>
      <c r="D43" s="103"/>
      <c r="E43" s="1215" t="s">
        <v>33</v>
      </c>
      <c r="F43" s="1215"/>
      <c r="G43" s="1215"/>
      <c r="H43" s="1216"/>
      <c r="I43" s="354">
        <v>638</v>
      </c>
      <c r="J43" s="355">
        <v>635</v>
      </c>
      <c r="K43" s="355">
        <v>569</v>
      </c>
      <c r="L43" s="355">
        <v>543</v>
      </c>
      <c r="M43" s="356">
        <v>483</v>
      </c>
    </row>
    <row r="44" spans="2:13" ht="27.75" customHeight="1" x14ac:dyDescent="0.15">
      <c r="B44" s="1211"/>
      <c r="C44" s="1212"/>
      <c r="D44" s="103"/>
      <c r="E44" s="1215" t="s">
        <v>34</v>
      </c>
      <c r="F44" s="1215"/>
      <c r="G44" s="1215"/>
      <c r="H44" s="1216"/>
      <c r="I44" s="354">
        <v>86</v>
      </c>
      <c r="J44" s="355">
        <v>69</v>
      </c>
      <c r="K44" s="355">
        <v>52</v>
      </c>
      <c r="L44" s="355">
        <v>29</v>
      </c>
      <c r="M44" s="356">
        <v>18</v>
      </c>
    </row>
    <row r="45" spans="2:13" ht="27.75" customHeight="1" x14ac:dyDescent="0.15">
      <c r="B45" s="1211"/>
      <c r="C45" s="1212"/>
      <c r="D45" s="103"/>
      <c r="E45" s="1215" t="s">
        <v>35</v>
      </c>
      <c r="F45" s="1215"/>
      <c r="G45" s="1215"/>
      <c r="H45" s="1216"/>
      <c r="I45" s="354">
        <v>667</v>
      </c>
      <c r="J45" s="355">
        <v>651</v>
      </c>
      <c r="K45" s="355">
        <v>632</v>
      </c>
      <c r="L45" s="355">
        <v>629</v>
      </c>
      <c r="M45" s="356">
        <v>630</v>
      </c>
    </row>
    <row r="46" spans="2:13" ht="27.75" customHeight="1" x14ac:dyDescent="0.15">
      <c r="B46" s="1211"/>
      <c r="C46" s="1212"/>
      <c r="D46" s="104"/>
      <c r="E46" s="1215" t="s">
        <v>36</v>
      </c>
      <c r="F46" s="1215"/>
      <c r="G46" s="1215"/>
      <c r="H46" s="1216"/>
      <c r="I46" s="354" t="s">
        <v>526</v>
      </c>
      <c r="J46" s="355" t="s">
        <v>526</v>
      </c>
      <c r="K46" s="355" t="s">
        <v>526</v>
      </c>
      <c r="L46" s="355" t="s">
        <v>526</v>
      </c>
      <c r="M46" s="356" t="s">
        <v>526</v>
      </c>
    </row>
    <row r="47" spans="2:13" ht="27.75" customHeight="1" x14ac:dyDescent="0.15">
      <c r="B47" s="1211"/>
      <c r="C47" s="1212"/>
      <c r="D47" s="105"/>
      <c r="E47" s="1225" t="s">
        <v>37</v>
      </c>
      <c r="F47" s="1226"/>
      <c r="G47" s="1226"/>
      <c r="H47" s="1227"/>
      <c r="I47" s="354" t="s">
        <v>526</v>
      </c>
      <c r="J47" s="355" t="s">
        <v>526</v>
      </c>
      <c r="K47" s="355" t="s">
        <v>526</v>
      </c>
      <c r="L47" s="355" t="s">
        <v>526</v>
      </c>
      <c r="M47" s="356" t="s">
        <v>526</v>
      </c>
    </row>
    <row r="48" spans="2:13" ht="27.75" customHeight="1" x14ac:dyDescent="0.15">
      <c r="B48" s="1211"/>
      <c r="C48" s="1212"/>
      <c r="D48" s="103"/>
      <c r="E48" s="1215" t="s">
        <v>38</v>
      </c>
      <c r="F48" s="1215"/>
      <c r="G48" s="1215"/>
      <c r="H48" s="1216"/>
      <c r="I48" s="354" t="s">
        <v>526</v>
      </c>
      <c r="J48" s="355" t="s">
        <v>526</v>
      </c>
      <c r="K48" s="355" t="s">
        <v>526</v>
      </c>
      <c r="L48" s="355" t="s">
        <v>526</v>
      </c>
      <c r="M48" s="356" t="s">
        <v>526</v>
      </c>
    </row>
    <row r="49" spans="2:13" ht="27.75" customHeight="1" x14ac:dyDescent="0.15">
      <c r="B49" s="1213"/>
      <c r="C49" s="1214"/>
      <c r="D49" s="103"/>
      <c r="E49" s="1215" t="s">
        <v>39</v>
      </c>
      <c r="F49" s="1215"/>
      <c r="G49" s="1215"/>
      <c r="H49" s="1216"/>
      <c r="I49" s="354" t="s">
        <v>526</v>
      </c>
      <c r="J49" s="355" t="s">
        <v>526</v>
      </c>
      <c r="K49" s="355" t="s">
        <v>526</v>
      </c>
      <c r="L49" s="355" t="s">
        <v>526</v>
      </c>
      <c r="M49" s="356" t="s">
        <v>526</v>
      </c>
    </row>
    <row r="50" spans="2:13" ht="27.75" customHeight="1" x14ac:dyDescent="0.15">
      <c r="B50" s="1209" t="s">
        <v>40</v>
      </c>
      <c r="C50" s="1210"/>
      <c r="D50" s="106"/>
      <c r="E50" s="1215" t="s">
        <v>41</v>
      </c>
      <c r="F50" s="1215"/>
      <c r="G50" s="1215"/>
      <c r="H50" s="1216"/>
      <c r="I50" s="354">
        <v>1023</v>
      </c>
      <c r="J50" s="355">
        <v>1077</v>
      </c>
      <c r="K50" s="355">
        <v>1096</v>
      </c>
      <c r="L50" s="355">
        <v>1140</v>
      </c>
      <c r="M50" s="356">
        <v>1351</v>
      </c>
    </row>
    <row r="51" spans="2:13" ht="27.75" customHeight="1" x14ac:dyDescent="0.15">
      <c r="B51" s="1211"/>
      <c r="C51" s="1212"/>
      <c r="D51" s="103"/>
      <c r="E51" s="1215" t="s">
        <v>42</v>
      </c>
      <c r="F51" s="1215"/>
      <c r="G51" s="1215"/>
      <c r="H51" s="1216"/>
      <c r="I51" s="354">
        <v>98</v>
      </c>
      <c r="J51" s="355">
        <v>106</v>
      </c>
      <c r="K51" s="355">
        <v>98</v>
      </c>
      <c r="L51" s="355">
        <v>88</v>
      </c>
      <c r="M51" s="356">
        <v>87</v>
      </c>
    </row>
    <row r="52" spans="2:13" ht="27.75" customHeight="1" x14ac:dyDescent="0.15">
      <c r="B52" s="1213"/>
      <c r="C52" s="1214"/>
      <c r="D52" s="103"/>
      <c r="E52" s="1215" t="s">
        <v>43</v>
      </c>
      <c r="F52" s="1215"/>
      <c r="G52" s="1215"/>
      <c r="H52" s="1216"/>
      <c r="I52" s="354">
        <v>2791</v>
      </c>
      <c r="J52" s="355">
        <v>2715</v>
      </c>
      <c r="K52" s="355">
        <v>2648</v>
      </c>
      <c r="L52" s="355">
        <v>2583</v>
      </c>
      <c r="M52" s="356">
        <v>2640</v>
      </c>
    </row>
    <row r="53" spans="2:13" ht="27.75" customHeight="1" thickBot="1" x14ac:dyDescent="0.2">
      <c r="B53" s="1217" t="s">
        <v>44</v>
      </c>
      <c r="C53" s="1218"/>
      <c r="D53" s="107"/>
      <c r="E53" s="1219" t="s">
        <v>45</v>
      </c>
      <c r="F53" s="1219"/>
      <c r="G53" s="1219"/>
      <c r="H53" s="1220"/>
      <c r="I53" s="357">
        <v>1035</v>
      </c>
      <c r="J53" s="358">
        <v>1015</v>
      </c>
      <c r="K53" s="358">
        <v>911</v>
      </c>
      <c r="L53" s="358">
        <v>834</v>
      </c>
      <c r="M53" s="359">
        <v>568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w4+Y8SC2IqD2zWHphVeMG2XvUZvMwkg1hM5JwGF3TsBPE3kqvPZcubBG10kYZaHejxqe5yk/mNzNvnU3aueBQ==" saltValue="PnXjrCyTMSJFB6DrpEcc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 zoomScale="40" zoomScaleNormal="4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6" t="s">
        <v>48</v>
      </c>
      <c r="D55" s="1236"/>
      <c r="E55" s="1237"/>
      <c r="F55" s="119">
        <v>301</v>
      </c>
      <c r="G55" s="119">
        <v>301</v>
      </c>
      <c r="H55" s="120">
        <v>301</v>
      </c>
    </row>
    <row r="56" spans="2:8" ht="52.5" customHeight="1" x14ac:dyDescent="0.15">
      <c r="B56" s="121"/>
      <c r="C56" s="1238" t="s">
        <v>49</v>
      </c>
      <c r="D56" s="1238"/>
      <c r="E56" s="1239"/>
      <c r="F56" s="122">
        <v>432</v>
      </c>
      <c r="G56" s="122">
        <v>433</v>
      </c>
      <c r="H56" s="123">
        <v>561</v>
      </c>
    </row>
    <row r="57" spans="2:8" ht="53.25" customHeight="1" x14ac:dyDescent="0.15">
      <c r="B57" s="121"/>
      <c r="C57" s="1240" t="s">
        <v>50</v>
      </c>
      <c r="D57" s="1240"/>
      <c r="E57" s="1241"/>
      <c r="F57" s="124">
        <v>286</v>
      </c>
      <c r="G57" s="124">
        <v>339</v>
      </c>
      <c r="H57" s="125">
        <v>424</v>
      </c>
    </row>
    <row r="58" spans="2:8" ht="45.75" customHeight="1" x14ac:dyDescent="0.15">
      <c r="B58" s="126"/>
      <c r="C58" s="1228" t="s">
        <v>589</v>
      </c>
      <c r="D58" s="1229"/>
      <c r="E58" s="1230"/>
      <c r="F58" s="127">
        <v>67</v>
      </c>
      <c r="G58" s="127">
        <v>105</v>
      </c>
      <c r="H58" s="128">
        <v>173</v>
      </c>
    </row>
    <row r="59" spans="2:8" ht="45.75" customHeight="1" x14ac:dyDescent="0.15">
      <c r="B59" s="126"/>
      <c r="C59" s="1228" t="s">
        <v>590</v>
      </c>
      <c r="D59" s="1229"/>
      <c r="E59" s="1230"/>
      <c r="F59" s="127">
        <v>73</v>
      </c>
      <c r="G59" s="127">
        <v>76</v>
      </c>
      <c r="H59" s="128">
        <v>80</v>
      </c>
    </row>
    <row r="60" spans="2:8" ht="45.75" customHeight="1" x14ac:dyDescent="0.15">
      <c r="B60" s="126"/>
      <c r="C60" s="1228" t="s">
        <v>591</v>
      </c>
      <c r="D60" s="1229"/>
      <c r="E60" s="1230"/>
      <c r="F60" s="127">
        <v>52</v>
      </c>
      <c r="G60" s="127">
        <v>54</v>
      </c>
      <c r="H60" s="128">
        <v>54</v>
      </c>
    </row>
    <row r="61" spans="2:8" ht="45.75" customHeight="1" x14ac:dyDescent="0.15">
      <c r="B61" s="126"/>
      <c r="C61" s="1228" t="s">
        <v>592</v>
      </c>
      <c r="D61" s="1229"/>
      <c r="E61" s="1230"/>
      <c r="F61" s="127">
        <v>34</v>
      </c>
      <c r="G61" s="127">
        <v>34</v>
      </c>
      <c r="H61" s="128">
        <v>34</v>
      </c>
    </row>
    <row r="62" spans="2:8" ht="45.75" customHeight="1" thickBot="1" x14ac:dyDescent="0.2">
      <c r="B62" s="129"/>
      <c r="C62" s="1231" t="s">
        <v>593</v>
      </c>
      <c r="D62" s="1232"/>
      <c r="E62" s="1233"/>
      <c r="F62" s="130">
        <v>33</v>
      </c>
      <c r="G62" s="130">
        <v>32</v>
      </c>
      <c r="H62" s="131">
        <v>32</v>
      </c>
    </row>
    <row r="63" spans="2:8" ht="52.5" customHeight="1" thickBot="1" x14ac:dyDescent="0.2">
      <c r="B63" s="132"/>
      <c r="C63" s="1234" t="s">
        <v>51</v>
      </c>
      <c r="D63" s="1234"/>
      <c r="E63" s="1235"/>
      <c r="F63" s="133">
        <v>1018</v>
      </c>
      <c r="G63" s="133">
        <v>1073</v>
      </c>
      <c r="H63" s="134">
        <v>1286</v>
      </c>
    </row>
    <row r="64" spans="2:8" x14ac:dyDescent="0.15"/>
  </sheetData>
  <sheetProtection algorithmName="SHA-512" hashValue="/y8XNdetdEfLoSe0pLJ0qmhW9QuYRE1meQdHoeNnrulZvmY1bAHn4/gOYAL6LsVWS8DB7nf7t43I/G96sd0Yog==" saltValue="wqUNAUIqoir58II4bC0c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D37" zoomScaleNormal="100" zoomScaleSheetLayoutView="55" workbookViewId="0">
      <selection activeCell="BO48" sqref="BO48"/>
    </sheetView>
  </sheetViews>
  <sheetFormatPr defaultColWidth="0" defaultRowHeight="13.5" customHeight="1" zeroHeight="1" x14ac:dyDescent="0.15"/>
  <cols>
    <col min="1" max="1" width="6.375" style="1244" customWidth="1"/>
    <col min="2" max="107" width="2.5" style="1244" customWidth="1"/>
    <col min="108" max="108" width="6.125" style="1251" customWidth="1"/>
    <col min="109" max="109" width="5.875" style="1250" customWidth="1"/>
    <col min="110" max="16384" width="8.625" style="1244" hidden="1"/>
  </cols>
  <sheetData>
    <row r="1" spans="1:109" ht="42.75" customHeight="1" x14ac:dyDescent="0.15">
      <c r="A1" s="1242"/>
      <c r="B1" s="1243"/>
      <c r="DD1" s="1244"/>
      <c r="DE1" s="1244"/>
    </row>
    <row r="2" spans="1:109"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5"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5"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5"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5"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5"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5"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5"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5"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5"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5"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5"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5"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5"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5"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5"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x14ac:dyDescent="0.15">
      <c r="DD19" s="1244"/>
      <c r="DE19" s="1244"/>
    </row>
    <row r="20" spans="1:109" x14ac:dyDescent="0.15">
      <c r="DD20" s="1244"/>
      <c r="DE20" s="1244"/>
    </row>
    <row r="21" spans="1:109" ht="17.25" customHeight="1"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15">
      <c r="B22" s="1250"/>
    </row>
    <row r="23" spans="1:109" x14ac:dyDescent="0.15">
      <c r="B23" s="1250"/>
    </row>
    <row r="24" spans="1:109" x14ac:dyDescent="0.15">
      <c r="B24" s="1250"/>
    </row>
    <row r="25" spans="1:109" x14ac:dyDescent="0.15">
      <c r="B25" s="1250"/>
    </row>
    <row r="26" spans="1:109" x14ac:dyDescent="0.15">
      <c r="B26" s="1250"/>
    </row>
    <row r="27" spans="1:109" x14ac:dyDescent="0.15">
      <c r="B27" s="1250"/>
    </row>
    <row r="28" spans="1:109" x14ac:dyDescent="0.15">
      <c r="B28" s="1250"/>
    </row>
    <row r="29" spans="1:109" x14ac:dyDescent="0.15">
      <c r="B29" s="1250"/>
    </row>
    <row r="30" spans="1:109" x14ac:dyDescent="0.15">
      <c r="B30" s="1250"/>
    </row>
    <row r="31" spans="1:109" x14ac:dyDescent="0.15">
      <c r="B31" s="1250"/>
    </row>
    <row r="32" spans="1:109" x14ac:dyDescent="0.15">
      <c r="B32" s="1250"/>
    </row>
    <row r="33" spans="2:109" x14ac:dyDescent="0.15">
      <c r="B33" s="1250"/>
    </row>
    <row r="34" spans="2:109" x14ac:dyDescent="0.15">
      <c r="B34" s="1250"/>
    </row>
    <row r="35" spans="2:109" x14ac:dyDescent="0.15">
      <c r="B35" s="1250"/>
    </row>
    <row r="36" spans="2:109" x14ac:dyDescent="0.15">
      <c r="B36" s="1250"/>
    </row>
    <row r="37" spans="2:109" x14ac:dyDescent="0.15">
      <c r="B37" s="1250"/>
    </row>
    <row r="38" spans="2:109" x14ac:dyDescent="0.15">
      <c r="B38" s="1250"/>
    </row>
    <row r="39" spans="2:109" x14ac:dyDescent="0.15">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x14ac:dyDescent="0.15">
      <c r="B40" s="1255"/>
      <c r="DD40" s="1255"/>
      <c r="DE40" s="1244"/>
    </row>
    <row r="41" spans="2:109" ht="17.25" x14ac:dyDescent="0.15">
      <c r="B41" s="1256" t="s">
        <v>605</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0"/>
      <c r="G42" s="1257"/>
      <c r="I42" s="1258"/>
      <c r="J42" s="1258"/>
      <c r="K42" s="1258"/>
      <c r="AM42" s="1257"/>
      <c r="AN42" s="1257" t="s">
        <v>606</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15">
      <c r="B43" s="1250"/>
      <c r="AN43" s="1259" t="s">
        <v>607</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x14ac:dyDescent="0.15">
      <c r="B49" s="1250"/>
      <c r="AN49" s="1244" t="s">
        <v>608</v>
      </c>
    </row>
    <row r="50" spans="1:109" x14ac:dyDescent="0.15">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567</v>
      </c>
      <c r="BQ50" s="1275"/>
      <c r="BR50" s="1275"/>
      <c r="BS50" s="1275"/>
      <c r="BT50" s="1275"/>
      <c r="BU50" s="1275"/>
      <c r="BV50" s="1275"/>
      <c r="BW50" s="1275"/>
      <c r="BX50" s="1275" t="s">
        <v>568</v>
      </c>
      <c r="BY50" s="1275"/>
      <c r="BZ50" s="1275"/>
      <c r="CA50" s="1275"/>
      <c r="CB50" s="1275"/>
      <c r="CC50" s="1275"/>
      <c r="CD50" s="1275"/>
      <c r="CE50" s="1275"/>
      <c r="CF50" s="1275" t="s">
        <v>569</v>
      </c>
      <c r="CG50" s="1275"/>
      <c r="CH50" s="1275"/>
      <c r="CI50" s="1275"/>
      <c r="CJ50" s="1275"/>
      <c r="CK50" s="1275"/>
      <c r="CL50" s="1275"/>
      <c r="CM50" s="1275"/>
      <c r="CN50" s="1275" t="s">
        <v>570</v>
      </c>
      <c r="CO50" s="1275"/>
      <c r="CP50" s="1275"/>
      <c r="CQ50" s="1275"/>
      <c r="CR50" s="1275"/>
      <c r="CS50" s="1275"/>
      <c r="CT50" s="1275"/>
      <c r="CU50" s="1275"/>
      <c r="CV50" s="1275" t="s">
        <v>571</v>
      </c>
      <c r="CW50" s="1275"/>
      <c r="CX50" s="1275"/>
      <c r="CY50" s="1275"/>
      <c r="CZ50" s="1275"/>
      <c r="DA50" s="1275"/>
      <c r="DB50" s="1275"/>
      <c r="DC50" s="1275"/>
    </row>
    <row r="51" spans="1:109" ht="13.5" customHeight="1" x14ac:dyDescent="0.15">
      <c r="B51" s="1250"/>
      <c r="G51" s="1276"/>
      <c r="H51" s="1276"/>
      <c r="I51" s="1277"/>
      <c r="J51" s="1277"/>
      <c r="K51" s="1278"/>
      <c r="L51" s="1278"/>
      <c r="M51" s="1278"/>
      <c r="N51" s="1278"/>
      <c r="AM51" s="1268"/>
      <c r="AN51" s="1279" t="s">
        <v>609</v>
      </c>
      <c r="AO51" s="1279"/>
      <c r="AP51" s="1279"/>
      <c r="AQ51" s="1279"/>
      <c r="AR51" s="1279"/>
      <c r="AS51" s="1279"/>
      <c r="AT51" s="1279"/>
      <c r="AU51" s="1279"/>
      <c r="AV51" s="1279"/>
      <c r="AW51" s="1279"/>
      <c r="AX51" s="1279"/>
      <c r="AY51" s="1279"/>
      <c r="AZ51" s="1279"/>
      <c r="BA51" s="1279"/>
      <c r="BB51" s="1279" t="s">
        <v>610</v>
      </c>
      <c r="BC51" s="1279"/>
      <c r="BD51" s="1279"/>
      <c r="BE51" s="1279"/>
      <c r="BF51" s="1279"/>
      <c r="BG51" s="1279"/>
      <c r="BH51" s="1279"/>
      <c r="BI51" s="1279"/>
      <c r="BJ51" s="1279"/>
      <c r="BK51" s="1279"/>
      <c r="BL51" s="1279"/>
      <c r="BM51" s="1279"/>
      <c r="BN51" s="1279"/>
      <c r="BO51" s="1279"/>
      <c r="BP51" s="1280">
        <v>70.8</v>
      </c>
      <c r="BQ51" s="1280"/>
      <c r="BR51" s="1280"/>
      <c r="BS51" s="1280"/>
      <c r="BT51" s="1280"/>
      <c r="BU51" s="1280"/>
      <c r="BV51" s="1280"/>
      <c r="BW51" s="1280"/>
      <c r="BX51" s="1280">
        <v>73.900000000000006</v>
      </c>
      <c r="BY51" s="1280"/>
      <c r="BZ51" s="1280"/>
      <c r="CA51" s="1280"/>
      <c r="CB51" s="1280"/>
      <c r="CC51" s="1280"/>
      <c r="CD51" s="1280"/>
      <c r="CE51" s="1280"/>
      <c r="CF51" s="1280">
        <v>65.400000000000006</v>
      </c>
      <c r="CG51" s="1280"/>
      <c r="CH51" s="1280"/>
      <c r="CI51" s="1280"/>
      <c r="CJ51" s="1280"/>
      <c r="CK51" s="1280"/>
      <c r="CL51" s="1280"/>
      <c r="CM51" s="1280"/>
      <c r="CN51" s="1280">
        <v>56.8</v>
      </c>
      <c r="CO51" s="1280"/>
      <c r="CP51" s="1280"/>
      <c r="CQ51" s="1280"/>
      <c r="CR51" s="1280"/>
      <c r="CS51" s="1280"/>
      <c r="CT51" s="1280"/>
      <c r="CU51" s="1280"/>
      <c r="CV51" s="1280">
        <v>35</v>
      </c>
      <c r="CW51" s="1280"/>
      <c r="CX51" s="1280"/>
      <c r="CY51" s="1280"/>
      <c r="CZ51" s="1280"/>
      <c r="DA51" s="1280"/>
      <c r="DB51" s="1280"/>
      <c r="DC51" s="1280"/>
    </row>
    <row r="52" spans="1:109" x14ac:dyDescent="0.15">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611</v>
      </c>
      <c r="BC53" s="1279"/>
      <c r="BD53" s="1279"/>
      <c r="BE53" s="1279"/>
      <c r="BF53" s="1279"/>
      <c r="BG53" s="1279"/>
      <c r="BH53" s="1279"/>
      <c r="BI53" s="1279"/>
      <c r="BJ53" s="1279"/>
      <c r="BK53" s="1279"/>
      <c r="BL53" s="1279"/>
      <c r="BM53" s="1279"/>
      <c r="BN53" s="1279"/>
      <c r="BO53" s="1279"/>
      <c r="BP53" s="1280">
        <v>64.900000000000006</v>
      </c>
      <c r="BQ53" s="1280"/>
      <c r="BR53" s="1280"/>
      <c r="BS53" s="1280"/>
      <c r="BT53" s="1280"/>
      <c r="BU53" s="1280"/>
      <c r="BV53" s="1280"/>
      <c r="BW53" s="1280"/>
      <c r="BX53" s="1280">
        <v>64.599999999999994</v>
      </c>
      <c r="BY53" s="1280"/>
      <c r="BZ53" s="1280"/>
      <c r="CA53" s="1280"/>
      <c r="CB53" s="1280"/>
      <c r="CC53" s="1280"/>
      <c r="CD53" s="1280"/>
      <c r="CE53" s="1280"/>
      <c r="CF53" s="1280">
        <v>65.2</v>
      </c>
      <c r="CG53" s="1280"/>
      <c r="CH53" s="1280"/>
      <c r="CI53" s="1280"/>
      <c r="CJ53" s="1280"/>
      <c r="CK53" s="1280"/>
      <c r="CL53" s="1280"/>
      <c r="CM53" s="1280"/>
      <c r="CN53" s="1280">
        <v>66.7</v>
      </c>
      <c r="CO53" s="1280"/>
      <c r="CP53" s="1280"/>
      <c r="CQ53" s="1280"/>
      <c r="CR53" s="1280"/>
      <c r="CS53" s="1280"/>
      <c r="CT53" s="1280"/>
      <c r="CU53" s="1280"/>
      <c r="CV53" s="1280">
        <v>66.599999999999994</v>
      </c>
      <c r="CW53" s="1280"/>
      <c r="CX53" s="1280"/>
      <c r="CY53" s="1280"/>
      <c r="CZ53" s="1280"/>
      <c r="DA53" s="1280"/>
      <c r="DB53" s="1280"/>
      <c r="DC53" s="1280"/>
    </row>
    <row r="54" spans="1:109" x14ac:dyDescent="0.15">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8"/>
      <c r="B55" s="1250"/>
      <c r="G55" s="1269"/>
      <c r="H55" s="1269"/>
      <c r="I55" s="1269"/>
      <c r="J55" s="1269"/>
      <c r="K55" s="1278"/>
      <c r="L55" s="1278"/>
      <c r="M55" s="1278"/>
      <c r="N55" s="1278"/>
      <c r="AN55" s="1275" t="s">
        <v>612</v>
      </c>
      <c r="AO55" s="1275"/>
      <c r="AP55" s="1275"/>
      <c r="AQ55" s="1275"/>
      <c r="AR55" s="1275"/>
      <c r="AS55" s="1275"/>
      <c r="AT55" s="1275"/>
      <c r="AU55" s="1275"/>
      <c r="AV55" s="1275"/>
      <c r="AW55" s="1275"/>
      <c r="AX55" s="1275"/>
      <c r="AY55" s="1275"/>
      <c r="AZ55" s="1275"/>
      <c r="BA55" s="1275"/>
      <c r="BB55" s="1279" t="s">
        <v>610</v>
      </c>
      <c r="BC55" s="1279"/>
      <c r="BD55" s="1279"/>
      <c r="BE55" s="1279"/>
      <c r="BF55" s="1279"/>
      <c r="BG55" s="1279"/>
      <c r="BH55" s="1279"/>
      <c r="BI55" s="1279"/>
      <c r="BJ55" s="1279"/>
      <c r="BK55" s="1279"/>
      <c r="BL55" s="1279"/>
      <c r="BM55" s="1279"/>
      <c r="BN55" s="1279"/>
      <c r="BO55" s="1279"/>
      <c r="BP55" s="1280">
        <v>0</v>
      </c>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x14ac:dyDescent="0.15">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611</v>
      </c>
      <c r="BC57" s="1279"/>
      <c r="BD57" s="1279"/>
      <c r="BE57" s="1279"/>
      <c r="BF57" s="1279"/>
      <c r="BG57" s="1279"/>
      <c r="BH57" s="1279"/>
      <c r="BI57" s="1279"/>
      <c r="BJ57" s="1279"/>
      <c r="BK57" s="1279"/>
      <c r="BL57" s="1279"/>
      <c r="BM57" s="1279"/>
      <c r="BN57" s="1279"/>
      <c r="BO57" s="1279"/>
      <c r="BP57" s="1280">
        <v>57.7</v>
      </c>
      <c r="BQ57" s="1280"/>
      <c r="BR57" s="1280"/>
      <c r="BS57" s="1280"/>
      <c r="BT57" s="1280"/>
      <c r="BU57" s="1280"/>
      <c r="BV57" s="1280"/>
      <c r="BW57" s="1280"/>
      <c r="BX57" s="1280">
        <v>59.3</v>
      </c>
      <c r="BY57" s="1280"/>
      <c r="BZ57" s="1280"/>
      <c r="CA57" s="1280"/>
      <c r="CB57" s="1280"/>
      <c r="CC57" s="1280"/>
      <c r="CD57" s="1280"/>
      <c r="CE57" s="1280"/>
      <c r="CF57" s="1280">
        <v>60.4</v>
      </c>
      <c r="CG57" s="1280"/>
      <c r="CH57" s="1280"/>
      <c r="CI57" s="1280"/>
      <c r="CJ57" s="1280"/>
      <c r="CK57" s="1280"/>
      <c r="CL57" s="1280"/>
      <c r="CM57" s="1280"/>
      <c r="CN57" s="1280">
        <v>61.1</v>
      </c>
      <c r="CO57" s="1280"/>
      <c r="CP57" s="1280"/>
      <c r="CQ57" s="1280"/>
      <c r="CR57" s="1280"/>
      <c r="CS57" s="1280"/>
      <c r="CT57" s="1280"/>
      <c r="CU57" s="1280"/>
      <c r="CV57" s="1280">
        <v>62.3</v>
      </c>
      <c r="CW57" s="1280"/>
      <c r="CX57" s="1280"/>
      <c r="CY57" s="1280"/>
      <c r="CZ57" s="1280"/>
      <c r="DA57" s="1280"/>
      <c r="DB57" s="1280"/>
      <c r="DC57" s="1280"/>
      <c r="DD57" s="1283"/>
      <c r="DE57" s="1281"/>
    </row>
    <row r="58" spans="1:109" s="1258" customFormat="1" x14ac:dyDescent="0.15">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x14ac:dyDescent="0.15">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x14ac:dyDescent="0.15">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x14ac:dyDescent="0.15">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7.25" x14ac:dyDescent="0.15">
      <c r="B63" s="1289" t="s">
        <v>613</v>
      </c>
    </row>
    <row r="64" spans="1:109" x14ac:dyDescent="0.15">
      <c r="B64" s="1250"/>
      <c r="G64" s="1257"/>
      <c r="I64" s="1290"/>
      <c r="J64" s="1290"/>
      <c r="K64" s="1290"/>
      <c r="L64" s="1290"/>
      <c r="M64" s="1290"/>
      <c r="N64" s="1291"/>
      <c r="AM64" s="1257"/>
      <c r="AN64" s="1257" t="s">
        <v>606</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x14ac:dyDescent="0.15">
      <c r="B65" s="1250"/>
      <c r="AN65" s="1259" t="s">
        <v>614</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x14ac:dyDescent="0.15">
      <c r="B71" s="1250"/>
      <c r="G71" s="1295"/>
      <c r="I71" s="1296"/>
      <c r="J71" s="1293"/>
      <c r="K71" s="1293"/>
      <c r="L71" s="1294"/>
      <c r="M71" s="1293"/>
      <c r="N71" s="1294"/>
      <c r="AM71" s="1295"/>
      <c r="AN71" s="1244" t="s">
        <v>608</v>
      </c>
    </row>
    <row r="72" spans="2:107" x14ac:dyDescent="0.15">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567</v>
      </c>
      <c r="BQ72" s="1275"/>
      <c r="BR72" s="1275"/>
      <c r="BS72" s="1275"/>
      <c r="BT72" s="1275"/>
      <c r="BU72" s="1275"/>
      <c r="BV72" s="1275"/>
      <c r="BW72" s="1275"/>
      <c r="BX72" s="1275" t="s">
        <v>568</v>
      </c>
      <c r="BY72" s="1275"/>
      <c r="BZ72" s="1275"/>
      <c r="CA72" s="1275"/>
      <c r="CB72" s="1275"/>
      <c r="CC72" s="1275"/>
      <c r="CD72" s="1275"/>
      <c r="CE72" s="1275"/>
      <c r="CF72" s="1275" t="s">
        <v>569</v>
      </c>
      <c r="CG72" s="1275"/>
      <c r="CH72" s="1275"/>
      <c r="CI72" s="1275"/>
      <c r="CJ72" s="1275"/>
      <c r="CK72" s="1275"/>
      <c r="CL72" s="1275"/>
      <c r="CM72" s="1275"/>
      <c r="CN72" s="1275" t="s">
        <v>570</v>
      </c>
      <c r="CO72" s="1275"/>
      <c r="CP72" s="1275"/>
      <c r="CQ72" s="1275"/>
      <c r="CR72" s="1275"/>
      <c r="CS72" s="1275"/>
      <c r="CT72" s="1275"/>
      <c r="CU72" s="1275"/>
      <c r="CV72" s="1275" t="s">
        <v>571</v>
      </c>
      <c r="CW72" s="1275"/>
      <c r="CX72" s="1275"/>
      <c r="CY72" s="1275"/>
      <c r="CZ72" s="1275"/>
      <c r="DA72" s="1275"/>
      <c r="DB72" s="1275"/>
      <c r="DC72" s="1275"/>
    </row>
    <row r="73" spans="2:107" x14ac:dyDescent="0.15">
      <c r="B73" s="1250"/>
      <c r="G73" s="1276"/>
      <c r="H73" s="1276"/>
      <c r="I73" s="1276"/>
      <c r="J73" s="1276"/>
      <c r="K73" s="1297"/>
      <c r="L73" s="1297"/>
      <c r="M73" s="1297"/>
      <c r="N73" s="1297"/>
      <c r="AM73" s="1268"/>
      <c r="AN73" s="1279" t="s">
        <v>609</v>
      </c>
      <c r="AO73" s="1279"/>
      <c r="AP73" s="1279"/>
      <c r="AQ73" s="1279"/>
      <c r="AR73" s="1279"/>
      <c r="AS73" s="1279"/>
      <c r="AT73" s="1279"/>
      <c r="AU73" s="1279"/>
      <c r="AV73" s="1279"/>
      <c r="AW73" s="1279"/>
      <c r="AX73" s="1279"/>
      <c r="AY73" s="1279"/>
      <c r="AZ73" s="1279"/>
      <c r="BA73" s="1279"/>
      <c r="BB73" s="1279" t="s">
        <v>610</v>
      </c>
      <c r="BC73" s="1279"/>
      <c r="BD73" s="1279"/>
      <c r="BE73" s="1279"/>
      <c r="BF73" s="1279"/>
      <c r="BG73" s="1279"/>
      <c r="BH73" s="1279"/>
      <c r="BI73" s="1279"/>
      <c r="BJ73" s="1279"/>
      <c r="BK73" s="1279"/>
      <c r="BL73" s="1279"/>
      <c r="BM73" s="1279"/>
      <c r="BN73" s="1279"/>
      <c r="BO73" s="1279"/>
      <c r="BP73" s="1280">
        <v>70.8</v>
      </c>
      <c r="BQ73" s="1280"/>
      <c r="BR73" s="1280"/>
      <c r="BS73" s="1280"/>
      <c r="BT73" s="1280"/>
      <c r="BU73" s="1280"/>
      <c r="BV73" s="1280"/>
      <c r="BW73" s="1280"/>
      <c r="BX73" s="1280">
        <v>73.900000000000006</v>
      </c>
      <c r="BY73" s="1280"/>
      <c r="BZ73" s="1280"/>
      <c r="CA73" s="1280"/>
      <c r="CB73" s="1280"/>
      <c r="CC73" s="1280"/>
      <c r="CD73" s="1280"/>
      <c r="CE73" s="1280"/>
      <c r="CF73" s="1280">
        <v>65.400000000000006</v>
      </c>
      <c r="CG73" s="1280"/>
      <c r="CH73" s="1280"/>
      <c r="CI73" s="1280"/>
      <c r="CJ73" s="1280"/>
      <c r="CK73" s="1280"/>
      <c r="CL73" s="1280"/>
      <c r="CM73" s="1280"/>
      <c r="CN73" s="1280">
        <v>56.8</v>
      </c>
      <c r="CO73" s="1280"/>
      <c r="CP73" s="1280"/>
      <c r="CQ73" s="1280"/>
      <c r="CR73" s="1280"/>
      <c r="CS73" s="1280"/>
      <c r="CT73" s="1280"/>
      <c r="CU73" s="1280"/>
      <c r="CV73" s="1280">
        <v>35</v>
      </c>
      <c r="CW73" s="1280"/>
      <c r="CX73" s="1280"/>
      <c r="CY73" s="1280"/>
      <c r="CZ73" s="1280"/>
      <c r="DA73" s="1280"/>
      <c r="DB73" s="1280"/>
      <c r="DC73" s="1280"/>
    </row>
    <row r="74" spans="2:107" x14ac:dyDescent="0.15">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615</v>
      </c>
      <c r="BC75" s="1279"/>
      <c r="BD75" s="1279"/>
      <c r="BE75" s="1279"/>
      <c r="BF75" s="1279"/>
      <c r="BG75" s="1279"/>
      <c r="BH75" s="1279"/>
      <c r="BI75" s="1279"/>
      <c r="BJ75" s="1279"/>
      <c r="BK75" s="1279"/>
      <c r="BL75" s="1279"/>
      <c r="BM75" s="1279"/>
      <c r="BN75" s="1279"/>
      <c r="BO75" s="1279"/>
      <c r="BP75" s="1280">
        <v>10.199999999999999</v>
      </c>
      <c r="BQ75" s="1280"/>
      <c r="BR75" s="1280"/>
      <c r="BS75" s="1280"/>
      <c r="BT75" s="1280"/>
      <c r="BU75" s="1280"/>
      <c r="BV75" s="1280"/>
      <c r="BW75" s="1280"/>
      <c r="BX75" s="1280">
        <v>9.9</v>
      </c>
      <c r="BY75" s="1280"/>
      <c r="BZ75" s="1280"/>
      <c r="CA75" s="1280"/>
      <c r="CB75" s="1280"/>
      <c r="CC75" s="1280"/>
      <c r="CD75" s="1280"/>
      <c r="CE75" s="1280"/>
      <c r="CF75" s="1280">
        <v>10.1</v>
      </c>
      <c r="CG75" s="1280"/>
      <c r="CH75" s="1280"/>
      <c r="CI75" s="1280"/>
      <c r="CJ75" s="1280"/>
      <c r="CK75" s="1280"/>
      <c r="CL75" s="1280"/>
      <c r="CM75" s="1280"/>
      <c r="CN75" s="1280">
        <v>10</v>
      </c>
      <c r="CO75" s="1280"/>
      <c r="CP75" s="1280"/>
      <c r="CQ75" s="1280"/>
      <c r="CR75" s="1280"/>
      <c r="CS75" s="1280"/>
      <c r="CT75" s="1280"/>
      <c r="CU75" s="1280"/>
      <c r="CV75" s="1280">
        <v>9.8000000000000007</v>
      </c>
      <c r="CW75" s="1280"/>
      <c r="CX75" s="1280"/>
      <c r="CY75" s="1280"/>
      <c r="CZ75" s="1280"/>
      <c r="DA75" s="1280"/>
      <c r="DB75" s="1280"/>
      <c r="DC75" s="1280"/>
    </row>
    <row r="76" spans="2:107" x14ac:dyDescent="0.15">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50"/>
      <c r="G77" s="1269"/>
      <c r="H77" s="1269"/>
      <c r="I77" s="1269"/>
      <c r="J77" s="1269"/>
      <c r="K77" s="1297"/>
      <c r="L77" s="1297"/>
      <c r="M77" s="1297"/>
      <c r="N77" s="1297"/>
      <c r="AN77" s="1275" t="s">
        <v>612</v>
      </c>
      <c r="AO77" s="1275"/>
      <c r="AP77" s="1275"/>
      <c r="AQ77" s="1275"/>
      <c r="AR77" s="1275"/>
      <c r="AS77" s="1275"/>
      <c r="AT77" s="1275"/>
      <c r="AU77" s="1275"/>
      <c r="AV77" s="1275"/>
      <c r="AW77" s="1275"/>
      <c r="AX77" s="1275"/>
      <c r="AY77" s="1275"/>
      <c r="AZ77" s="1275"/>
      <c r="BA77" s="1275"/>
      <c r="BB77" s="1279" t="s">
        <v>610</v>
      </c>
      <c r="BC77" s="1279"/>
      <c r="BD77" s="1279"/>
      <c r="BE77" s="1279"/>
      <c r="BF77" s="1279"/>
      <c r="BG77" s="1279"/>
      <c r="BH77" s="1279"/>
      <c r="BI77" s="1279"/>
      <c r="BJ77" s="1279"/>
      <c r="BK77" s="1279"/>
      <c r="BL77" s="1279"/>
      <c r="BM77" s="1279"/>
      <c r="BN77" s="1279"/>
      <c r="BO77" s="1279"/>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615</v>
      </c>
      <c r="BC79" s="1279"/>
      <c r="BD79" s="1279"/>
      <c r="BE79" s="1279"/>
      <c r="BF79" s="1279"/>
      <c r="BG79" s="1279"/>
      <c r="BH79" s="1279"/>
      <c r="BI79" s="1279"/>
      <c r="BJ79" s="1279"/>
      <c r="BK79" s="1279"/>
      <c r="BL79" s="1279"/>
      <c r="BM79" s="1279"/>
      <c r="BN79" s="1279"/>
      <c r="BO79" s="1279"/>
      <c r="BP79" s="1280">
        <v>7.1</v>
      </c>
      <c r="BQ79" s="1280"/>
      <c r="BR79" s="1280"/>
      <c r="BS79" s="1280"/>
      <c r="BT79" s="1280"/>
      <c r="BU79" s="1280"/>
      <c r="BV79" s="1280"/>
      <c r="BW79" s="1280"/>
      <c r="BX79" s="1280">
        <v>7.1</v>
      </c>
      <c r="BY79" s="1280"/>
      <c r="BZ79" s="1280"/>
      <c r="CA79" s="1280"/>
      <c r="CB79" s="1280"/>
      <c r="CC79" s="1280"/>
      <c r="CD79" s="1280"/>
      <c r="CE79" s="1280"/>
      <c r="CF79" s="1280">
        <v>7.3</v>
      </c>
      <c r="CG79" s="1280"/>
      <c r="CH79" s="1280"/>
      <c r="CI79" s="1280"/>
      <c r="CJ79" s="1280"/>
      <c r="CK79" s="1280"/>
      <c r="CL79" s="1280"/>
      <c r="CM79" s="1280"/>
      <c r="CN79" s="1280">
        <v>7.4</v>
      </c>
      <c r="CO79" s="1280"/>
      <c r="CP79" s="1280"/>
      <c r="CQ79" s="1280"/>
      <c r="CR79" s="1280"/>
      <c r="CS79" s="1280"/>
      <c r="CT79" s="1280"/>
      <c r="CU79" s="1280"/>
      <c r="CV79" s="1280">
        <v>7.5</v>
      </c>
      <c r="CW79" s="1280"/>
      <c r="CX79" s="1280"/>
      <c r="CY79" s="1280"/>
      <c r="CZ79" s="1280"/>
      <c r="DA79" s="1280"/>
      <c r="DB79" s="1280"/>
      <c r="DC79" s="1280"/>
    </row>
    <row r="80" spans="2:107" x14ac:dyDescent="0.15">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50"/>
    </row>
    <row r="82" spans="2:109" ht="17.25" x14ac:dyDescent="0.15">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x14ac:dyDescent="0.15">
      <c r="DD84" s="1244"/>
      <c r="DE84" s="1244"/>
    </row>
    <row r="85" spans="2:109" x14ac:dyDescent="0.15">
      <c r="DD85" s="1244"/>
      <c r="DE85" s="1244"/>
    </row>
  </sheetData>
  <sheetProtection algorithmName="SHA-512" hashValue="oJveRXNbkjDOkGMhiGcY1+acqykowvfKC2cvfjSpNQx0wgG0uPXq3KaUzQnc3Vobmfq9N0zIB6zUCjiLgPqAhQ==" saltValue="Pf2InwmefTvSRN9JEwgt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515</v>
      </c>
    </row>
  </sheetData>
  <sheetProtection algorithmName="SHA-512" hashValue="otnV+3lXtbJPZq8Rl1FPIGzaab7RJYWGTA2fgLj9LxqmSvojYpcKfrTAylMjn3+xcfeu+2WxVnKG61EVz5q6ZA==" saltValue="1IC4Da20omFd3etW28jJ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G108" sqref="AG10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515</v>
      </c>
    </row>
  </sheetData>
  <sheetProtection algorithmName="SHA-512" hashValue="7nFD8ug/n5pvrZIOQ1IeuxApHA3Qzma9fdSvERLtiKEkHH0cDR3PSG7tVhFghYY9MbVhYCwDKULEzQu0bQshmQ==" saltValue="j2CreK6R1uoFskac71sx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159577</v>
      </c>
      <c r="E3" s="153"/>
      <c r="F3" s="154">
        <v>291173</v>
      </c>
      <c r="G3" s="155"/>
      <c r="H3" s="156"/>
    </row>
    <row r="4" spans="1:8" x14ac:dyDescent="0.15">
      <c r="A4" s="157"/>
      <c r="B4" s="158"/>
      <c r="C4" s="159"/>
      <c r="D4" s="160">
        <v>87990</v>
      </c>
      <c r="E4" s="161"/>
      <c r="F4" s="162">
        <v>119071</v>
      </c>
      <c r="G4" s="163"/>
      <c r="H4" s="164"/>
    </row>
    <row r="5" spans="1:8" x14ac:dyDescent="0.15">
      <c r="A5" s="145" t="s">
        <v>560</v>
      </c>
      <c r="B5" s="150"/>
      <c r="C5" s="151"/>
      <c r="D5" s="152">
        <v>366895</v>
      </c>
      <c r="E5" s="153"/>
      <c r="F5" s="154">
        <v>271581</v>
      </c>
      <c r="G5" s="155"/>
      <c r="H5" s="156"/>
    </row>
    <row r="6" spans="1:8" x14ac:dyDescent="0.15">
      <c r="A6" s="157"/>
      <c r="B6" s="158"/>
      <c r="C6" s="159"/>
      <c r="D6" s="160">
        <v>85608</v>
      </c>
      <c r="E6" s="161"/>
      <c r="F6" s="162">
        <v>117844</v>
      </c>
      <c r="G6" s="163"/>
      <c r="H6" s="164"/>
    </row>
    <row r="7" spans="1:8" x14ac:dyDescent="0.15">
      <c r="A7" s="145" t="s">
        <v>561</v>
      </c>
      <c r="B7" s="150"/>
      <c r="C7" s="151"/>
      <c r="D7" s="152">
        <v>239058</v>
      </c>
      <c r="E7" s="153"/>
      <c r="F7" s="154">
        <v>268375</v>
      </c>
      <c r="G7" s="155"/>
      <c r="H7" s="156"/>
    </row>
    <row r="8" spans="1:8" x14ac:dyDescent="0.15">
      <c r="A8" s="157"/>
      <c r="B8" s="158"/>
      <c r="C8" s="159"/>
      <c r="D8" s="160">
        <v>90182</v>
      </c>
      <c r="E8" s="161"/>
      <c r="F8" s="162">
        <v>119602</v>
      </c>
      <c r="G8" s="163"/>
      <c r="H8" s="164"/>
    </row>
    <row r="9" spans="1:8" x14ac:dyDescent="0.15">
      <c r="A9" s="145" t="s">
        <v>562</v>
      </c>
      <c r="B9" s="150"/>
      <c r="C9" s="151"/>
      <c r="D9" s="152">
        <v>188170</v>
      </c>
      <c r="E9" s="153"/>
      <c r="F9" s="154">
        <v>301035</v>
      </c>
      <c r="G9" s="155"/>
      <c r="H9" s="156"/>
    </row>
    <row r="10" spans="1:8" x14ac:dyDescent="0.15">
      <c r="A10" s="157"/>
      <c r="B10" s="158"/>
      <c r="C10" s="159"/>
      <c r="D10" s="160">
        <v>103683</v>
      </c>
      <c r="E10" s="161"/>
      <c r="F10" s="162">
        <v>154376</v>
      </c>
      <c r="G10" s="163"/>
      <c r="H10" s="164"/>
    </row>
    <row r="11" spans="1:8" x14ac:dyDescent="0.15">
      <c r="A11" s="145" t="s">
        <v>563</v>
      </c>
      <c r="B11" s="150"/>
      <c r="C11" s="151"/>
      <c r="D11" s="152">
        <v>362490</v>
      </c>
      <c r="E11" s="153"/>
      <c r="F11" s="154">
        <v>277467</v>
      </c>
      <c r="G11" s="155"/>
      <c r="H11" s="156"/>
    </row>
    <row r="12" spans="1:8" x14ac:dyDescent="0.15">
      <c r="A12" s="157"/>
      <c r="B12" s="158"/>
      <c r="C12" s="165"/>
      <c r="D12" s="160">
        <v>151837</v>
      </c>
      <c r="E12" s="161"/>
      <c r="F12" s="162">
        <v>128378</v>
      </c>
      <c r="G12" s="163"/>
      <c r="H12" s="164"/>
    </row>
    <row r="13" spans="1:8" x14ac:dyDescent="0.15">
      <c r="A13" s="145"/>
      <c r="B13" s="150"/>
      <c r="C13" s="166"/>
      <c r="D13" s="167">
        <v>263238</v>
      </c>
      <c r="E13" s="168"/>
      <c r="F13" s="169">
        <v>281926</v>
      </c>
      <c r="G13" s="170"/>
      <c r="H13" s="156"/>
    </row>
    <row r="14" spans="1:8" x14ac:dyDescent="0.15">
      <c r="A14" s="157"/>
      <c r="B14" s="158"/>
      <c r="C14" s="159"/>
      <c r="D14" s="160">
        <v>103860</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3.96</v>
      </c>
      <c r="C19" s="171">
        <f>ROUND(VALUE(SUBSTITUTE(実質収支比率等に係る経年分析!G$48,"▲","-")),2)</f>
        <v>1.41</v>
      </c>
      <c r="D19" s="171">
        <f>ROUND(VALUE(SUBSTITUTE(実質収支比率等に係る経年分析!H$48,"▲","-")),2)</f>
        <v>4.57</v>
      </c>
      <c r="E19" s="171">
        <f>ROUND(VALUE(SUBSTITUTE(実質収支比率等に係る経年分析!I$48,"▲","-")),2)</f>
        <v>4.6399999999999997</v>
      </c>
      <c r="F19" s="171">
        <f>ROUND(VALUE(SUBSTITUTE(実質収支比率等に係る経年分析!J$48,"▲","-")),2)</f>
        <v>7.74</v>
      </c>
    </row>
    <row r="20" spans="1:11" x14ac:dyDescent="0.15">
      <c r="A20" s="171" t="s">
        <v>55</v>
      </c>
      <c r="B20" s="171">
        <f>ROUND(VALUE(SUBSTITUTE(実質収支比率等に係る経年分析!F$47,"▲","-")),2)</f>
        <v>16.920000000000002</v>
      </c>
      <c r="C20" s="171">
        <f>ROUND(VALUE(SUBSTITUTE(実質収支比率等に係る経年分析!G$47,"▲","-")),2)</f>
        <v>17.86</v>
      </c>
      <c r="D20" s="171">
        <f>ROUND(VALUE(SUBSTITUTE(実質収支比率等に係る経年分析!H$47,"▲","-")),2)</f>
        <v>17.46</v>
      </c>
      <c r="E20" s="171">
        <f>ROUND(VALUE(SUBSTITUTE(実質収支比率等に係る経年分析!I$47,"▲","-")),2)</f>
        <v>16.88</v>
      </c>
      <c r="F20" s="171">
        <f>ROUND(VALUE(SUBSTITUTE(実質収支比率等に係る経年分析!J$47,"▲","-")),2)</f>
        <v>15.58</v>
      </c>
    </row>
    <row r="21" spans="1:11" x14ac:dyDescent="0.15">
      <c r="A21" s="171" t="s">
        <v>56</v>
      </c>
      <c r="B21" s="171">
        <f>IF(ISNUMBER(VALUE(SUBSTITUTE(実質収支比率等に係る経年分析!F$49,"▲","-"))),ROUND(VALUE(SUBSTITUTE(実質収支比率等に係る経年分析!F$49,"▲","-")),2),NA())</f>
        <v>-5.19</v>
      </c>
      <c r="C21" s="171">
        <f>IF(ISNUMBER(VALUE(SUBSTITUTE(実質収支比率等に係る経年分析!G$49,"▲","-"))),ROUND(VALUE(SUBSTITUTE(実質収支比率等に係る経年分析!G$49,"▲","-")),2),NA())</f>
        <v>-2.77</v>
      </c>
      <c r="D21" s="171">
        <f>IF(ISNUMBER(VALUE(SUBSTITUTE(実質収支比率等に係る経年分析!H$49,"▲","-"))),ROUND(VALUE(SUBSTITUTE(実質収支比率等に係る経年分析!H$49,"▲","-")),2),NA())</f>
        <v>3.19</v>
      </c>
      <c r="E21" s="171">
        <f>IF(ISNUMBER(VALUE(SUBSTITUTE(実質収支比率等に係る経年分析!I$49,"▲","-"))),ROUND(VALUE(SUBSTITUTE(実質収支比率等に係る経年分析!I$49,"▲","-")),2),NA())</f>
        <v>0.23</v>
      </c>
      <c r="F21" s="171">
        <f>IF(ISNUMBER(VALUE(SUBSTITUTE(実質収支比率等に係る経年分析!J$49,"▲","-"))),ROUND(VALUE(SUBSTITUTE(実質収支比率等に係る経年分析!J$49,"▲","-")),2),NA())</f>
        <v>3.45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産業交流雇用対策推進事業特別会計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介護福祉サービス事業特別会計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4.6399999999999997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331</v>
      </c>
      <c r="E42" s="173"/>
      <c r="F42" s="173"/>
      <c r="G42" s="173">
        <f>'実質公債費比率（分子）の構造'!L$52</f>
        <v>323</v>
      </c>
      <c r="H42" s="173"/>
      <c r="I42" s="173"/>
      <c r="J42" s="173">
        <f>'実質公債費比率（分子）の構造'!M$52</f>
        <v>345</v>
      </c>
      <c r="K42" s="173"/>
      <c r="L42" s="173"/>
      <c r="M42" s="173">
        <f>'実質公債費比率（分子）の構造'!N$52</f>
        <v>326</v>
      </c>
      <c r="N42" s="173"/>
      <c r="O42" s="173"/>
      <c r="P42" s="173">
        <f>'実質公債費比率（分子）の構造'!O$52</f>
        <v>325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18</v>
      </c>
      <c r="C44" s="173"/>
      <c r="D44" s="173"/>
      <c r="E44" s="173">
        <f>'実質公債費比率（分子）の構造'!L$50</f>
        <v>1</v>
      </c>
      <c r="F44" s="173"/>
      <c r="G44" s="173"/>
      <c r="H44" s="173">
        <f>'実質公債費比率（分子）の構造'!M$50</f>
        <v>9</v>
      </c>
      <c r="I44" s="173"/>
      <c r="J44" s="173"/>
      <c r="K44" s="173">
        <f>'実質公債費比率（分子）の構造'!N$50</f>
        <v>14</v>
      </c>
      <c r="L44" s="173"/>
      <c r="M44" s="173"/>
      <c r="N44" s="173">
        <f>'実質公債費比率（分子）の構造'!O$50</f>
        <v>14</v>
      </c>
      <c r="O44" s="173"/>
      <c r="P44" s="173"/>
    </row>
    <row r="45" spans="1:16" x14ac:dyDescent="0.15">
      <c r="A45" s="173" t="s">
        <v>66</v>
      </c>
      <c r="B45" s="173">
        <f>'実質公債費比率（分子）の構造'!K$49</f>
        <v>14</v>
      </c>
      <c r="C45" s="173"/>
      <c r="D45" s="173"/>
      <c r="E45" s="173">
        <f>'実質公債費比率（分子）の構造'!L$49</f>
        <v>18</v>
      </c>
      <c r="F45" s="173"/>
      <c r="G45" s="173"/>
      <c r="H45" s="173">
        <f>'実質公債費比率（分子）の構造'!M$49</f>
        <v>18</v>
      </c>
      <c r="I45" s="173"/>
      <c r="J45" s="173"/>
      <c r="K45" s="173">
        <f>'実質公債費比率（分子）の構造'!N$49</f>
        <v>17</v>
      </c>
      <c r="L45" s="173"/>
      <c r="M45" s="173"/>
      <c r="N45" s="173">
        <f>'実質公債費比率（分子）の構造'!O$49</f>
        <v>14</v>
      </c>
      <c r="O45" s="173"/>
      <c r="P45" s="173"/>
    </row>
    <row r="46" spans="1:16" x14ac:dyDescent="0.15">
      <c r="A46" s="173" t="s">
        <v>67</v>
      </c>
      <c r="B46" s="173">
        <f>'実質公債費比率（分子）の構造'!K$48</f>
        <v>110</v>
      </c>
      <c r="C46" s="173"/>
      <c r="D46" s="173"/>
      <c r="E46" s="173">
        <f>'実質公債費比率（分子）の構造'!L$48</f>
        <v>102</v>
      </c>
      <c r="F46" s="173"/>
      <c r="G46" s="173"/>
      <c r="H46" s="173">
        <f>'実質公債費比率（分子）の構造'!M$48</f>
        <v>89</v>
      </c>
      <c r="I46" s="173"/>
      <c r="J46" s="173"/>
      <c r="K46" s="173">
        <f>'実質公債費比率（分子）の構造'!N$48</f>
        <v>68</v>
      </c>
      <c r="L46" s="173"/>
      <c r="M46" s="173"/>
      <c r="N46" s="173">
        <f>'実質公債費比率（分子）の構造'!O$48</f>
        <v>55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331</v>
      </c>
      <c r="C49" s="173"/>
      <c r="D49" s="173"/>
      <c r="E49" s="173">
        <f>'実質公債費比率（分子）の構造'!L$45</f>
        <v>335</v>
      </c>
      <c r="F49" s="173"/>
      <c r="G49" s="173"/>
      <c r="H49" s="173">
        <f>'実質公債費比率（分子）の構造'!M$45</f>
        <v>381</v>
      </c>
      <c r="I49" s="173"/>
      <c r="J49" s="173"/>
      <c r="K49" s="173">
        <f>'実質公債費比率（分子）の構造'!N$45</f>
        <v>368</v>
      </c>
      <c r="L49" s="173"/>
      <c r="M49" s="173"/>
      <c r="N49" s="173">
        <f>'実質公債費比率（分子）の構造'!O$45</f>
        <v>386</v>
      </c>
      <c r="O49" s="173"/>
      <c r="P49" s="173"/>
    </row>
    <row r="50" spans="1:16" x14ac:dyDescent="0.15">
      <c r="A50" s="173" t="s">
        <v>71</v>
      </c>
      <c r="B50" s="173" t="e">
        <f>NA()</f>
        <v>#N/A</v>
      </c>
      <c r="C50" s="173">
        <f>IF(ISNUMBER('実質公債費比率（分子）の構造'!K$53),'実質公債費比率（分子）の構造'!K$53,NA())</f>
        <v>142</v>
      </c>
      <c r="D50" s="173" t="e">
        <f>NA()</f>
        <v>#N/A</v>
      </c>
      <c r="E50" s="173" t="e">
        <f>NA()</f>
        <v>#N/A</v>
      </c>
      <c r="F50" s="173">
        <f>IF(ISNUMBER('実質公債費比率（分子）の構造'!L$53),'実質公債費比率（分子）の構造'!L$53,NA())</f>
        <v>133</v>
      </c>
      <c r="G50" s="173" t="e">
        <f>NA()</f>
        <v>#N/A</v>
      </c>
      <c r="H50" s="173" t="e">
        <f>NA()</f>
        <v>#N/A</v>
      </c>
      <c r="I50" s="173">
        <f>IF(ISNUMBER('実質公債費比率（分子）の構造'!M$53),'実質公債費比率（分子）の構造'!M$53,NA())</f>
        <v>152</v>
      </c>
      <c r="J50" s="173" t="e">
        <f>NA()</f>
        <v>#N/A</v>
      </c>
      <c r="K50" s="173" t="e">
        <f>NA()</f>
        <v>#N/A</v>
      </c>
      <c r="L50" s="173">
        <f>IF(ISNUMBER('実質公債費比率（分子）の構造'!N$53),'実質公債費比率（分子）の構造'!N$53,NA())</f>
        <v>141</v>
      </c>
      <c r="M50" s="173" t="e">
        <f>NA()</f>
        <v>#N/A</v>
      </c>
      <c r="N50" s="173" t="e">
        <f>NA()</f>
        <v>#N/A</v>
      </c>
      <c r="O50" s="173">
        <f>IF(ISNUMBER('実質公債費比率（分子）の構造'!O$53),'実質公債費比率（分子）の構造'!O$53,NA())</f>
        <v>144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2791</v>
      </c>
      <c r="E56" s="172"/>
      <c r="F56" s="172"/>
      <c r="G56" s="172">
        <f>'将来負担比率（分子）の構造'!J$52</f>
        <v>2715</v>
      </c>
      <c r="H56" s="172"/>
      <c r="I56" s="172"/>
      <c r="J56" s="172">
        <f>'将来負担比率（分子）の構造'!K$52</f>
        <v>2648</v>
      </c>
      <c r="K56" s="172"/>
      <c r="L56" s="172"/>
      <c r="M56" s="172">
        <f>'将来負担比率（分子）の構造'!L$52</f>
        <v>2583</v>
      </c>
      <c r="N56" s="172"/>
      <c r="O56" s="172"/>
      <c r="P56" s="172">
        <f>'将来負担比率（分子）の構造'!M$52</f>
        <v>2640</v>
      </c>
    </row>
    <row r="57" spans="1:16" x14ac:dyDescent="0.15">
      <c r="A57" s="172" t="s">
        <v>42</v>
      </c>
      <c r="B57" s="172"/>
      <c r="C57" s="172"/>
      <c r="D57" s="172">
        <f>'将来負担比率（分子）の構造'!I$51</f>
        <v>98</v>
      </c>
      <c r="E57" s="172"/>
      <c r="F57" s="172"/>
      <c r="G57" s="172">
        <f>'将来負担比率（分子）の構造'!J$51</f>
        <v>106</v>
      </c>
      <c r="H57" s="172"/>
      <c r="I57" s="172"/>
      <c r="J57" s="172">
        <f>'将来負担比率（分子）の構造'!K$51</f>
        <v>98</v>
      </c>
      <c r="K57" s="172"/>
      <c r="L57" s="172"/>
      <c r="M57" s="172">
        <f>'将来負担比率（分子）の構造'!L$51</f>
        <v>88</v>
      </c>
      <c r="N57" s="172"/>
      <c r="O57" s="172"/>
      <c r="P57" s="172">
        <f>'将来負担比率（分子）の構造'!M$51</f>
        <v>87</v>
      </c>
    </row>
    <row r="58" spans="1:16" x14ac:dyDescent="0.15">
      <c r="A58" s="172" t="s">
        <v>41</v>
      </c>
      <c r="B58" s="172"/>
      <c r="C58" s="172"/>
      <c r="D58" s="172">
        <f>'将来負担比率（分子）の構造'!I$50</f>
        <v>1023</v>
      </c>
      <c r="E58" s="172"/>
      <c r="F58" s="172"/>
      <c r="G58" s="172">
        <f>'将来負担比率（分子）の構造'!J$50</f>
        <v>1077</v>
      </c>
      <c r="H58" s="172"/>
      <c r="I58" s="172"/>
      <c r="J58" s="172">
        <f>'将来負担比率（分子）の構造'!K$50</f>
        <v>1096</v>
      </c>
      <c r="K58" s="172"/>
      <c r="L58" s="172"/>
      <c r="M58" s="172">
        <f>'将来負担比率（分子）の構造'!L$50</f>
        <v>1140</v>
      </c>
      <c r="N58" s="172"/>
      <c r="O58" s="172"/>
      <c r="P58" s="172">
        <f>'将来負担比率（分子）の構造'!M$50</f>
        <v>1351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667</v>
      </c>
      <c r="C62" s="172"/>
      <c r="D62" s="172"/>
      <c r="E62" s="172">
        <f>'将来負担比率（分子）の構造'!J$45</f>
        <v>651</v>
      </c>
      <c r="F62" s="172"/>
      <c r="G62" s="172"/>
      <c r="H62" s="172">
        <f>'将来負担比率（分子）の構造'!K$45</f>
        <v>632</v>
      </c>
      <c r="I62" s="172"/>
      <c r="J62" s="172"/>
      <c r="K62" s="172">
        <f>'将来負担比率（分子）の構造'!L$45</f>
        <v>629</v>
      </c>
      <c r="L62" s="172"/>
      <c r="M62" s="172"/>
      <c r="N62" s="172">
        <f>'将来負担比率（分子）の構造'!M$45</f>
        <v>630</v>
      </c>
      <c r="O62" s="172"/>
      <c r="P62" s="172"/>
    </row>
    <row r="63" spans="1:16" x14ac:dyDescent="0.15">
      <c r="A63" s="172" t="s">
        <v>34</v>
      </c>
      <c r="B63" s="172">
        <f>'将来負担比率（分子）の構造'!I$44</f>
        <v>86</v>
      </c>
      <c r="C63" s="172"/>
      <c r="D63" s="172"/>
      <c r="E63" s="172">
        <f>'将来負担比率（分子）の構造'!J$44</f>
        <v>69</v>
      </c>
      <c r="F63" s="172"/>
      <c r="G63" s="172"/>
      <c r="H63" s="172">
        <f>'将来負担比率（分子）の構造'!K$44</f>
        <v>52</v>
      </c>
      <c r="I63" s="172"/>
      <c r="J63" s="172"/>
      <c r="K63" s="172">
        <f>'将来負担比率（分子）の構造'!L$44</f>
        <v>29</v>
      </c>
      <c r="L63" s="172"/>
      <c r="M63" s="172"/>
      <c r="N63" s="172">
        <f>'将来負担比率（分子）の構造'!M$44</f>
        <v>18</v>
      </c>
      <c r="O63" s="172"/>
      <c r="P63" s="172"/>
    </row>
    <row r="64" spans="1:16" x14ac:dyDescent="0.15">
      <c r="A64" s="172" t="s">
        <v>33</v>
      </c>
      <c r="B64" s="172">
        <f>'将来負担比率（分子）の構造'!I$43</f>
        <v>638</v>
      </c>
      <c r="C64" s="172"/>
      <c r="D64" s="172"/>
      <c r="E64" s="172">
        <f>'将来負担比率（分子）の構造'!J$43</f>
        <v>635</v>
      </c>
      <c r="F64" s="172"/>
      <c r="G64" s="172"/>
      <c r="H64" s="172">
        <f>'将来負担比率（分子）の構造'!K$43</f>
        <v>569</v>
      </c>
      <c r="I64" s="172"/>
      <c r="J64" s="172"/>
      <c r="K64" s="172">
        <f>'将来負担比率（分子）の構造'!L$43</f>
        <v>543</v>
      </c>
      <c r="L64" s="172"/>
      <c r="M64" s="172"/>
      <c r="N64" s="172">
        <f>'将来負担比率（分子）の構造'!M$43</f>
        <v>483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3555</v>
      </c>
      <c r="C66" s="172"/>
      <c r="D66" s="172"/>
      <c r="E66" s="172">
        <f>'将来負担比率（分子）の構造'!J$41</f>
        <v>3559</v>
      </c>
      <c r="F66" s="172"/>
      <c r="G66" s="172"/>
      <c r="H66" s="172">
        <f>'将来負担比率（分子）の構造'!K$41</f>
        <v>3499</v>
      </c>
      <c r="I66" s="172"/>
      <c r="J66" s="172"/>
      <c r="K66" s="172">
        <f>'将来負担比率（分子）の構造'!L$41</f>
        <v>3443</v>
      </c>
      <c r="L66" s="172"/>
      <c r="M66" s="172"/>
      <c r="N66" s="172">
        <f>'将来負担比率（分子）の構造'!M$41</f>
        <v>3514</v>
      </c>
      <c r="O66" s="172"/>
      <c r="P66" s="172"/>
    </row>
    <row r="67" spans="1:16" x14ac:dyDescent="0.15">
      <c r="A67" s="172" t="s">
        <v>75</v>
      </c>
      <c r="B67" s="172" t="e">
        <f>NA()</f>
        <v>#N/A</v>
      </c>
      <c r="C67" s="172">
        <f>IF(ISNUMBER('将来負担比率（分子）の構造'!I$53), IF('将来負担比率（分子）の構造'!I$53 &lt; 0, 0, '将来負担比率（分子）の構造'!I$53), NA())</f>
        <v>1035</v>
      </c>
      <c r="D67" s="172" t="e">
        <f>NA()</f>
        <v>#N/A</v>
      </c>
      <c r="E67" s="172" t="e">
        <f>NA()</f>
        <v>#N/A</v>
      </c>
      <c r="F67" s="172">
        <f>IF(ISNUMBER('将来負担比率（分子）の構造'!J$53), IF('将来負担比率（分子）の構造'!J$53 &lt; 0, 0, '将来負担比率（分子）の構造'!J$53), NA())</f>
        <v>1015</v>
      </c>
      <c r="G67" s="172" t="e">
        <f>NA()</f>
        <v>#N/A</v>
      </c>
      <c r="H67" s="172" t="e">
        <f>NA()</f>
        <v>#N/A</v>
      </c>
      <c r="I67" s="172">
        <f>IF(ISNUMBER('将来負担比率（分子）の構造'!K$53), IF('将来負担比率（分子）の構造'!K$53 &lt; 0, 0, '将来負担比率（分子）の構造'!K$53), NA())</f>
        <v>911</v>
      </c>
      <c r="J67" s="172" t="e">
        <f>NA()</f>
        <v>#N/A</v>
      </c>
      <c r="K67" s="172" t="e">
        <f>NA()</f>
        <v>#N/A</v>
      </c>
      <c r="L67" s="172">
        <f>IF(ISNUMBER('将来負担比率（分子）の構造'!L$53), IF('将来負担比率（分子）の構造'!L$53 &lt; 0, 0, '将来負担比率（分子）の構造'!L$53), NA())</f>
        <v>834</v>
      </c>
      <c r="M67" s="172" t="e">
        <f>NA()</f>
        <v>#N/A</v>
      </c>
      <c r="N67" s="172" t="e">
        <f>NA()</f>
        <v>#N/A</v>
      </c>
      <c r="O67" s="172">
        <f>IF(ISNUMBER('将来負担比率（分子）の構造'!M$53), IF('将来負担比率（分子）の構造'!M$53 &lt; 0, 0, '将来負担比率（分子）の構造'!M$53), NA())</f>
        <v>568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301</v>
      </c>
      <c r="C72" s="176">
        <f>基金残高に係る経年分析!G55</f>
        <v>301</v>
      </c>
      <c r="D72" s="176">
        <f>基金残高に係る経年分析!H55</f>
        <v>301</v>
      </c>
    </row>
    <row r="73" spans="1:16" x14ac:dyDescent="0.15">
      <c r="A73" s="175" t="s">
        <v>78</v>
      </c>
      <c r="B73" s="176">
        <f>基金残高に係る経年分析!F56</f>
        <v>432</v>
      </c>
      <c r="C73" s="176">
        <f>基金残高に係る経年分析!G56</f>
        <v>433</v>
      </c>
      <c r="D73" s="176">
        <f>基金残高に係る経年分析!H56</f>
        <v>561</v>
      </c>
    </row>
    <row r="74" spans="1:16" x14ac:dyDescent="0.15">
      <c r="A74" s="175" t="s">
        <v>79</v>
      </c>
      <c r="B74" s="176">
        <f>基金残高に係る経年分析!F57</f>
        <v>286</v>
      </c>
      <c r="C74" s="176">
        <f>基金残高に係る経年分析!G57</f>
        <v>339</v>
      </c>
      <c r="D74" s="176">
        <f>基金残高に係る経年分析!H57</f>
        <v>424</v>
      </c>
    </row>
  </sheetData>
  <sheetProtection algorithmName="SHA-512" hashValue="P2sICrv2DD9rgfJFqU0yEy2NBEp6WLWbbbce2OS412eF22qNTKkMktFvWjwZy2Wp8bNafhF4GpCVYO5ZYY3rkg==" saltValue="9y+lc6Ca9TNemrjz0ovV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8" t="s">
        <v>218</v>
      </c>
      <c r="DI1" s="749"/>
      <c r="DJ1" s="749"/>
      <c r="DK1" s="749"/>
      <c r="DL1" s="749"/>
      <c r="DM1" s="749"/>
      <c r="DN1" s="750"/>
      <c r="DO1" s="212"/>
      <c r="DP1" s="748" t="s">
        <v>219</v>
      </c>
      <c r="DQ1" s="749"/>
      <c r="DR1" s="749"/>
      <c r="DS1" s="749"/>
      <c r="DT1" s="749"/>
      <c r="DU1" s="749"/>
      <c r="DV1" s="749"/>
      <c r="DW1" s="749"/>
      <c r="DX1" s="749"/>
      <c r="DY1" s="749"/>
      <c r="DZ1" s="749"/>
      <c r="EA1" s="749"/>
      <c r="EB1" s="749"/>
      <c r="EC1" s="750"/>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9" t="s">
        <v>221</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222</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2" t="s">
        <v>223</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2:143" ht="11.25" customHeight="1" x14ac:dyDescent="0.15">
      <c r="B4" s="689" t="s">
        <v>1</v>
      </c>
      <c r="C4" s="690"/>
      <c r="D4" s="690"/>
      <c r="E4" s="690"/>
      <c r="F4" s="690"/>
      <c r="G4" s="690"/>
      <c r="H4" s="690"/>
      <c r="I4" s="690"/>
      <c r="J4" s="690"/>
      <c r="K4" s="690"/>
      <c r="L4" s="690"/>
      <c r="M4" s="690"/>
      <c r="N4" s="690"/>
      <c r="O4" s="690"/>
      <c r="P4" s="690"/>
      <c r="Q4" s="691"/>
      <c r="R4" s="689" t="s">
        <v>224</v>
      </c>
      <c r="S4" s="690"/>
      <c r="T4" s="690"/>
      <c r="U4" s="690"/>
      <c r="V4" s="690"/>
      <c r="W4" s="690"/>
      <c r="X4" s="690"/>
      <c r="Y4" s="691"/>
      <c r="Z4" s="689" t="s">
        <v>225</v>
      </c>
      <c r="AA4" s="690"/>
      <c r="AB4" s="690"/>
      <c r="AC4" s="691"/>
      <c r="AD4" s="689" t="s">
        <v>226</v>
      </c>
      <c r="AE4" s="690"/>
      <c r="AF4" s="690"/>
      <c r="AG4" s="690"/>
      <c r="AH4" s="690"/>
      <c r="AI4" s="690"/>
      <c r="AJ4" s="690"/>
      <c r="AK4" s="691"/>
      <c r="AL4" s="689" t="s">
        <v>225</v>
      </c>
      <c r="AM4" s="690"/>
      <c r="AN4" s="690"/>
      <c r="AO4" s="691"/>
      <c r="AP4" s="745" t="s">
        <v>227</v>
      </c>
      <c r="AQ4" s="745"/>
      <c r="AR4" s="745"/>
      <c r="AS4" s="745"/>
      <c r="AT4" s="745"/>
      <c r="AU4" s="745"/>
      <c r="AV4" s="745"/>
      <c r="AW4" s="745"/>
      <c r="AX4" s="745"/>
      <c r="AY4" s="745"/>
      <c r="AZ4" s="745"/>
      <c r="BA4" s="745"/>
      <c r="BB4" s="745"/>
      <c r="BC4" s="745"/>
      <c r="BD4" s="745"/>
      <c r="BE4" s="745"/>
      <c r="BF4" s="745"/>
      <c r="BG4" s="745" t="s">
        <v>228</v>
      </c>
      <c r="BH4" s="745"/>
      <c r="BI4" s="745"/>
      <c r="BJ4" s="745"/>
      <c r="BK4" s="745"/>
      <c r="BL4" s="745"/>
      <c r="BM4" s="745"/>
      <c r="BN4" s="745"/>
      <c r="BO4" s="745" t="s">
        <v>225</v>
      </c>
      <c r="BP4" s="745"/>
      <c r="BQ4" s="745"/>
      <c r="BR4" s="745"/>
      <c r="BS4" s="745" t="s">
        <v>229</v>
      </c>
      <c r="BT4" s="745"/>
      <c r="BU4" s="745"/>
      <c r="BV4" s="745"/>
      <c r="BW4" s="745"/>
      <c r="BX4" s="745"/>
      <c r="BY4" s="745"/>
      <c r="BZ4" s="745"/>
      <c r="CA4" s="745"/>
      <c r="CB4" s="745"/>
      <c r="CD4" s="732" t="s">
        <v>230</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2:143" s="362" customFormat="1" ht="11.25" customHeight="1" x14ac:dyDescent="0.15">
      <c r="B5" s="698" t="s">
        <v>231</v>
      </c>
      <c r="C5" s="699"/>
      <c r="D5" s="699"/>
      <c r="E5" s="699"/>
      <c r="F5" s="699"/>
      <c r="G5" s="699"/>
      <c r="H5" s="699"/>
      <c r="I5" s="699"/>
      <c r="J5" s="699"/>
      <c r="K5" s="699"/>
      <c r="L5" s="699"/>
      <c r="M5" s="699"/>
      <c r="N5" s="699"/>
      <c r="O5" s="699"/>
      <c r="P5" s="699"/>
      <c r="Q5" s="700"/>
      <c r="R5" s="683">
        <v>162148</v>
      </c>
      <c r="S5" s="684"/>
      <c r="T5" s="684"/>
      <c r="U5" s="684"/>
      <c r="V5" s="684"/>
      <c r="W5" s="684"/>
      <c r="X5" s="684"/>
      <c r="Y5" s="727"/>
      <c r="Z5" s="746">
        <v>4.5</v>
      </c>
      <c r="AA5" s="746"/>
      <c r="AB5" s="746"/>
      <c r="AC5" s="746"/>
      <c r="AD5" s="747">
        <v>162148</v>
      </c>
      <c r="AE5" s="747"/>
      <c r="AF5" s="747"/>
      <c r="AG5" s="747"/>
      <c r="AH5" s="747"/>
      <c r="AI5" s="747"/>
      <c r="AJ5" s="747"/>
      <c r="AK5" s="747"/>
      <c r="AL5" s="728">
        <v>8.6</v>
      </c>
      <c r="AM5" s="703"/>
      <c r="AN5" s="703"/>
      <c r="AO5" s="729"/>
      <c r="AP5" s="698" t="s">
        <v>232</v>
      </c>
      <c r="AQ5" s="699"/>
      <c r="AR5" s="699"/>
      <c r="AS5" s="699"/>
      <c r="AT5" s="699"/>
      <c r="AU5" s="699"/>
      <c r="AV5" s="699"/>
      <c r="AW5" s="699"/>
      <c r="AX5" s="699"/>
      <c r="AY5" s="699"/>
      <c r="AZ5" s="699"/>
      <c r="BA5" s="699"/>
      <c r="BB5" s="699"/>
      <c r="BC5" s="699"/>
      <c r="BD5" s="699"/>
      <c r="BE5" s="699"/>
      <c r="BF5" s="700"/>
      <c r="BG5" s="630">
        <v>154668</v>
      </c>
      <c r="BH5" s="631"/>
      <c r="BI5" s="631"/>
      <c r="BJ5" s="631"/>
      <c r="BK5" s="631"/>
      <c r="BL5" s="631"/>
      <c r="BM5" s="631"/>
      <c r="BN5" s="632"/>
      <c r="BO5" s="657">
        <v>95.4</v>
      </c>
      <c r="BP5" s="657"/>
      <c r="BQ5" s="657"/>
      <c r="BR5" s="657"/>
      <c r="BS5" s="658">
        <v>452</v>
      </c>
      <c r="BT5" s="658"/>
      <c r="BU5" s="658"/>
      <c r="BV5" s="658"/>
      <c r="BW5" s="658"/>
      <c r="BX5" s="658"/>
      <c r="BY5" s="658"/>
      <c r="BZ5" s="658"/>
      <c r="CA5" s="658"/>
      <c r="CB5" s="716"/>
      <c r="CD5" s="732" t="s">
        <v>227</v>
      </c>
      <c r="CE5" s="733"/>
      <c r="CF5" s="733"/>
      <c r="CG5" s="733"/>
      <c r="CH5" s="733"/>
      <c r="CI5" s="733"/>
      <c r="CJ5" s="733"/>
      <c r="CK5" s="733"/>
      <c r="CL5" s="733"/>
      <c r="CM5" s="733"/>
      <c r="CN5" s="733"/>
      <c r="CO5" s="733"/>
      <c r="CP5" s="733"/>
      <c r="CQ5" s="734"/>
      <c r="CR5" s="732" t="s">
        <v>233</v>
      </c>
      <c r="CS5" s="733"/>
      <c r="CT5" s="733"/>
      <c r="CU5" s="733"/>
      <c r="CV5" s="733"/>
      <c r="CW5" s="733"/>
      <c r="CX5" s="733"/>
      <c r="CY5" s="734"/>
      <c r="CZ5" s="732" t="s">
        <v>225</v>
      </c>
      <c r="DA5" s="733"/>
      <c r="DB5" s="733"/>
      <c r="DC5" s="734"/>
      <c r="DD5" s="732" t="s">
        <v>234</v>
      </c>
      <c r="DE5" s="733"/>
      <c r="DF5" s="733"/>
      <c r="DG5" s="733"/>
      <c r="DH5" s="733"/>
      <c r="DI5" s="733"/>
      <c r="DJ5" s="733"/>
      <c r="DK5" s="733"/>
      <c r="DL5" s="733"/>
      <c r="DM5" s="733"/>
      <c r="DN5" s="733"/>
      <c r="DO5" s="733"/>
      <c r="DP5" s="734"/>
      <c r="DQ5" s="732" t="s">
        <v>235</v>
      </c>
      <c r="DR5" s="733"/>
      <c r="DS5" s="733"/>
      <c r="DT5" s="733"/>
      <c r="DU5" s="733"/>
      <c r="DV5" s="733"/>
      <c r="DW5" s="733"/>
      <c r="DX5" s="733"/>
      <c r="DY5" s="733"/>
      <c r="DZ5" s="733"/>
      <c r="EA5" s="733"/>
      <c r="EB5" s="733"/>
      <c r="EC5" s="734"/>
    </row>
    <row r="6" spans="2:143" ht="11.25" customHeight="1" x14ac:dyDescent="0.15">
      <c r="B6" s="627" t="s">
        <v>236</v>
      </c>
      <c r="C6" s="628"/>
      <c r="D6" s="628"/>
      <c r="E6" s="628"/>
      <c r="F6" s="628"/>
      <c r="G6" s="628"/>
      <c r="H6" s="628"/>
      <c r="I6" s="628"/>
      <c r="J6" s="628"/>
      <c r="K6" s="628"/>
      <c r="L6" s="628"/>
      <c r="M6" s="628"/>
      <c r="N6" s="628"/>
      <c r="O6" s="628"/>
      <c r="P6" s="628"/>
      <c r="Q6" s="629"/>
      <c r="R6" s="630">
        <v>25815</v>
      </c>
      <c r="S6" s="631"/>
      <c r="T6" s="631"/>
      <c r="U6" s="631"/>
      <c r="V6" s="631"/>
      <c r="W6" s="631"/>
      <c r="X6" s="631"/>
      <c r="Y6" s="632"/>
      <c r="Z6" s="657">
        <v>0.7</v>
      </c>
      <c r="AA6" s="657"/>
      <c r="AB6" s="657"/>
      <c r="AC6" s="657"/>
      <c r="AD6" s="658">
        <v>25815</v>
      </c>
      <c r="AE6" s="658"/>
      <c r="AF6" s="658"/>
      <c r="AG6" s="658"/>
      <c r="AH6" s="658"/>
      <c r="AI6" s="658"/>
      <c r="AJ6" s="658"/>
      <c r="AK6" s="658"/>
      <c r="AL6" s="633">
        <v>1.4</v>
      </c>
      <c r="AM6" s="634"/>
      <c r="AN6" s="634"/>
      <c r="AO6" s="659"/>
      <c r="AP6" s="627" t="s">
        <v>237</v>
      </c>
      <c r="AQ6" s="628"/>
      <c r="AR6" s="628"/>
      <c r="AS6" s="628"/>
      <c r="AT6" s="628"/>
      <c r="AU6" s="628"/>
      <c r="AV6" s="628"/>
      <c r="AW6" s="628"/>
      <c r="AX6" s="628"/>
      <c r="AY6" s="628"/>
      <c r="AZ6" s="628"/>
      <c r="BA6" s="628"/>
      <c r="BB6" s="628"/>
      <c r="BC6" s="628"/>
      <c r="BD6" s="628"/>
      <c r="BE6" s="628"/>
      <c r="BF6" s="629"/>
      <c r="BG6" s="630">
        <v>154668</v>
      </c>
      <c r="BH6" s="631"/>
      <c r="BI6" s="631"/>
      <c r="BJ6" s="631"/>
      <c r="BK6" s="631"/>
      <c r="BL6" s="631"/>
      <c r="BM6" s="631"/>
      <c r="BN6" s="632"/>
      <c r="BO6" s="657">
        <v>95.4</v>
      </c>
      <c r="BP6" s="657"/>
      <c r="BQ6" s="657"/>
      <c r="BR6" s="657"/>
      <c r="BS6" s="658">
        <v>452</v>
      </c>
      <c r="BT6" s="658"/>
      <c r="BU6" s="658"/>
      <c r="BV6" s="658"/>
      <c r="BW6" s="658"/>
      <c r="BX6" s="658"/>
      <c r="BY6" s="658"/>
      <c r="BZ6" s="658"/>
      <c r="CA6" s="658"/>
      <c r="CB6" s="716"/>
      <c r="CD6" s="686" t="s">
        <v>238</v>
      </c>
      <c r="CE6" s="687"/>
      <c r="CF6" s="687"/>
      <c r="CG6" s="687"/>
      <c r="CH6" s="687"/>
      <c r="CI6" s="687"/>
      <c r="CJ6" s="687"/>
      <c r="CK6" s="687"/>
      <c r="CL6" s="687"/>
      <c r="CM6" s="687"/>
      <c r="CN6" s="687"/>
      <c r="CO6" s="687"/>
      <c r="CP6" s="687"/>
      <c r="CQ6" s="688"/>
      <c r="CR6" s="630">
        <v>55611</v>
      </c>
      <c r="CS6" s="631"/>
      <c r="CT6" s="631"/>
      <c r="CU6" s="631"/>
      <c r="CV6" s="631"/>
      <c r="CW6" s="631"/>
      <c r="CX6" s="631"/>
      <c r="CY6" s="632"/>
      <c r="CZ6" s="728">
        <v>1.6</v>
      </c>
      <c r="DA6" s="703"/>
      <c r="DB6" s="703"/>
      <c r="DC6" s="731"/>
      <c r="DD6" s="636" t="s">
        <v>129</v>
      </c>
      <c r="DE6" s="631"/>
      <c r="DF6" s="631"/>
      <c r="DG6" s="631"/>
      <c r="DH6" s="631"/>
      <c r="DI6" s="631"/>
      <c r="DJ6" s="631"/>
      <c r="DK6" s="631"/>
      <c r="DL6" s="631"/>
      <c r="DM6" s="631"/>
      <c r="DN6" s="631"/>
      <c r="DO6" s="631"/>
      <c r="DP6" s="632"/>
      <c r="DQ6" s="636">
        <v>55611</v>
      </c>
      <c r="DR6" s="631"/>
      <c r="DS6" s="631"/>
      <c r="DT6" s="631"/>
      <c r="DU6" s="631"/>
      <c r="DV6" s="631"/>
      <c r="DW6" s="631"/>
      <c r="DX6" s="631"/>
      <c r="DY6" s="631"/>
      <c r="DZ6" s="631"/>
      <c r="EA6" s="631"/>
      <c r="EB6" s="631"/>
      <c r="EC6" s="675"/>
    </row>
    <row r="7" spans="2:143" ht="11.25" customHeight="1" x14ac:dyDescent="0.15">
      <c r="B7" s="627" t="s">
        <v>239</v>
      </c>
      <c r="C7" s="628"/>
      <c r="D7" s="628"/>
      <c r="E7" s="628"/>
      <c r="F7" s="628"/>
      <c r="G7" s="628"/>
      <c r="H7" s="628"/>
      <c r="I7" s="628"/>
      <c r="J7" s="628"/>
      <c r="K7" s="628"/>
      <c r="L7" s="628"/>
      <c r="M7" s="628"/>
      <c r="N7" s="628"/>
      <c r="O7" s="628"/>
      <c r="P7" s="628"/>
      <c r="Q7" s="629"/>
      <c r="R7" s="630">
        <v>103</v>
      </c>
      <c r="S7" s="631"/>
      <c r="T7" s="631"/>
      <c r="U7" s="631"/>
      <c r="V7" s="631"/>
      <c r="W7" s="631"/>
      <c r="X7" s="631"/>
      <c r="Y7" s="632"/>
      <c r="Z7" s="657">
        <v>0</v>
      </c>
      <c r="AA7" s="657"/>
      <c r="AB7" s="657"/>
      <c r="AC7" s="657"/>
      <c r="AD7" s="658">
        <v>103</v>
      </c>
      <c r="AE7" s="658"/>
      <c r="AF7" s="658"/>
      <c r="AG7" s="658"/>
      <c r="AH7" s="658"/>
      <c r="AI7" s="658"/>
      <c r="AJ7" s="658"/>
      <c r="AK7" s="658"/>
      <c r="AL7" s="633">
        <v>0</v>
      </c>
      <c r="AM7" s="634"/>
      <c r="AN7" s="634"/>
      <c r="AO7" s="659"/>
      <c r="AP7" s="627" t="s">
        <v>240</v>
      </c>
      <c r="AQ7" s="628"/>
      <c r="AR7" s="628"/>
      <c r="AS7" s="628"/>
      <c r="AT7" s="628"/>
      <c r="AU7" s="628"/>
      <c r="AV7" s="628"/>
      <c r="AW7" s="628"/>
      <c r="AX7" s="628"/>
      <c r="AY7" s="628"/>
      <c r="AZ7" s="628"/>
      <c r="BA7" s="628"/>
      <c r="BB7" s="628"/>
      <c r="BC7" s="628"/>
      <c r="BD7" s="628"/>
      <c r="BE7" s="628"/>
      <c r="BF7" s="629"/>
      <c r="BG7" s="630">
        <v>72594</v>
      </c>
      <c r="BH7" s="631"/>
      <c r="BI7" s="631"/>
      <c r="BJ7" s="631"/>
      <c r="BK7" s="631"/>
      <c r="BL7" s="631"/>
      <c r="BM7" s="631"/>
      <c r="BN7" s="632"/>
      <c r="BO7" s="657">
        <v>44.8</v>
      </c>
      <c r="BP7" s="657"/>
      <c r="BQ7" s="657"/>
      <c r="BR7" s="657"/>
      <c r="BS7" s="658">
        <v>452</v>
      </c>
      <c r="BT7" s="658"/>
      <c r="BU7" s="658"/>
      <c r="BV7" s="658"/>
      <c r="BW7" s="658"/>
      <c r="BX7" s="658"/>
      <c r="BY7" s="658"/>
      <c r="BZ7" s="658"/>
      <c r="CA7" s="658"/>
      <c r="CB7" s="716"/>
      <c r="CD7" s="667" t="s">
        <v>241</v>
      </c>
      <c r="CE7" s="668"/>
      <c r="CF7" s="668"/>
      <c r="CG7" s="668"/>
      <c r="CH7" s="668"/>
      <c r="CI7" s="668"/>
      <c r="CJ7" s="668"/>
      <c r="CK7" s="668"/>
      <c r="CL7" s="668"/>
      <c r="CM7" s="668"/>
      <c r="CN7" s="668"/>
      <c r="CO7" s="668"/>
      <c r="CP7" s="668"/>
      <c r="CQ7" s="669"/>
      <c r="CR7" s="630">
        <v>934166</v>
      </c>
      <c r="CS7" s="631"/>
      <c r="CT7" s="631"/>
      <c r="CU7" s="631"/>
      <c r="CV7" s="631"/>
      <c r="CW7" s="631"/>
      <c r="CX7" s="631"/>
      <c r="CY7" s="632"/>
      <c r="CZ7" s="657">
        <v>27.3</v>
      </c>
      <c r="DA7" s="657"/>
      <c r="DB7" s="657"/>
      <c r="DC7" s="657"/>
      <c r="DD7" s="636">
        <v>47469</v>
      </c>
      <c r="DE7" s="631"/>
      <c r="DF7" s="631"/>
      <c r="DG7" s="631"/>
      <c r="DH7" s="631"/>
      <c r="DI7" s="631"/>
      <c r="DJ7" s="631"/>
      <c r="DK7" s="631"/>
      <c r="DL7" s="631"/>
      <c r="DM7" s="631"/>
      <c r="DN7" s="631"/>
      <c r="DO7" s="631"/>
      <c r="DP7" s="632"/>
      <c r="DQ7" s="636">
        <v>709264</v>
      </c>
      <c r="DR7" s="631"/>
      <c r="DS7" s="631"/>
      <c r="DT7" s="631"/>
      <c r="DU7" s="631"/>
      <c r="DV7" s="631"/>
      <c r="DW7" s="631"/>
      <c r="DX7" s="631"/>
      <c r="DY7" s="631"/>
      <c r="DZ7" s="631"/>
      <c r="EA7" s="631"/>
      <c r="EB7" s="631"/>
      <c r="EC7" s="675"/>
    </row>
    <row r="8" spans="2:143" ht="11.25" customHeight="1" x14ac:dyDescent="0.15">
      <c r="B8" s="627" t="s">
        <v>242</v>
      </c>
      <c r="C8" s="628"/>
      <c r="D8" s="628"/>
      <c r="E8" s="628"/>
      <c r="F8" s="628"/>
      <c r="G8" s="628"/>
      <c r="H8" s="628"/>
      <c r="I8" s="628"/>
      <c r="J8" s="628"/>
      <c r="K8" s="628"/>
      <c r="L8" s="628"/>
      <c r="M8" s="628"/>
      <c r="N8" s="628"/>
      <c r="O8" s="628"/>
      <c r="P8" s="628"/>
      <c r="Q8" s="629"/>
      <c r="R8" s="630">
        <v>526</v>
      </c>
      <c r="S8" s="631"/>
      <c r="T8" s="631"/>
      <c r="U8" s="631"/>
      <c r="V8" s="631"/>
      <c r="W8" s="631"/>
      <c r="X8" s="631"/>
      <c r="Y8" s="632"/>
      <c r="Z8" s="657">
        <v>0</v>
      </c>
      <c r="AA8" s="657"/>
      <c r="AB8" s="657"/>
      <c r="AC8" s="657"/>
      <c r="AD8" s="658">
        <v>526</v>
      </c>
      <c r="AE8" s="658"/>
      <c r="AF8" s="658"/>
      <c r="AG8" s="658"/>
      <c r="AH8" s="658"/>
      <c r="AI8" s="658"/>
      <c r="AJ8" s="658"/>
      <c r="AK8" s="658"/>
      <c r="AL8" s="633">
        <v>0</v>
      </c>
      <c r="AM8" s="634"/>
      <c r="AN8" s="634"/>
      <c r="AO8" s="659"/>
      <c r="AP8" s="627" t="s">
        <v>243</v>
      </c>
      <c r="AQ8" s="628"/>
      <c r="AR8" s="628"/>
      <c r="AS8" s="628"/>
      <c r="AT8" s="628"/>
      <c r="AU8" s="628"/>
      <c r="AV8" s="628"/>
      <c r="AW8" s="628"/>
      <c r="AX8" s="628"/>
      <c r="AY8" s="628"/>
      <c r="AZ8" s="628"/>
      <c r="BA8" s="628"/>
      <c r="BB8" s="628"/>
      <c r="BC8" s="628"/>
      <c r="BD8" s="628"/>
      <c r="BE8" s="628"/>
      <c r="BF8" s="629"/>
      <c r="BG8" s="630">
        <v>2815</v>
      </c>
      <c r="BH8" s="631"/>
      <c r="BI8" s="631"/>
      <c r="BJ8" s="631"/>
      <c r="BK8" s="631"/>
      <c r="BL8" s="631"/>
      <c r="BM8" s="631"/>
      <c r="BN8" s="632"/>
      <c r="BO8" s="657">
        <v>1.7</v>
      </c>
      <c r="BP8" s="657"/>
      <c r="BQ8" s="657"/>
      <c r="BR8" s="657"/>
      <c r="BS8" s="658" t="s">
        <v>129</v>
      </c>
      <c r="BT8" s="658"/>
      <c r="BU8" s="658"/>
      <c r="BV8" s="658"/>
      <c r="BW8" s="658"/>
      <c r="BX8" s="658"/>
      <c r="BY8" s="658"/>
      <c r="BZ8" s="658"/>
      <c r="CA8" s="658"/>
      <c r="CB8" s="716"/>
      <c r="CD8" s="667" t="s">
        <v>244</v>
      </c>
      <c r="CE8" s="668"/>
      <c r="CF8" s="668"/>
      <c r="CG8" s="668"/>
      <c r="CH8" s="668"/>
      <c r="CI8" s="668"/>
      <c r="CJ8" s="668"/>
      <c r="CK8" s="668"/>
      <c r="CL8" s="668"/>
      <c r="CM8" s="668"/>
      <c r="CN8" s="668"/>
      <c r="CO8" s="668"/>
      <c r="CP8" s="668"/>
      <c r="CQ8" s="669"/>
      <c r="CR8" s="630">
        <v>493296</v>
      </c>
      <c r="CS8" s="631"/>
      <c r="CT8" s="631"/>
      <c r="CU8" s="631"/>
      <c r="CV8" s="631"/>
      <c r="CW8" s="631"/>
      <c r="CX8" s="631"/>
      <c r="CY8" s="632"/>
      <c r="CZ8" s="657">
        <v>14.4</v>
      </c>
      <c r="DA8" s="657"/>
      <c r="DB8" s="657"/>
      <c r="DC8" s="657"/>
      <c r="DD8" s="636">
        <v>4620</v>
      </c>
      <c r="DE8" s="631"/>
      <c r="DF8" s="631"/>
      <c r="DG8" s="631"/>
      <c r="DH8" s="631"/>
      <c r="DI8" s="631"/>
      <c r="DJ8" s="631"/>
      <c r="DK8" s="631"/>
      <c r="DL8" s="631"/>
      <c r="DM8" s="631"/>
      <c r="DN8" s="631"/>
      <c r="DO8" s="631"/>
      <c r="DP8" s="632"/>
      <c r="DQ8" s="636">
        <v>289737</v>
      </c>
      <c r="DR8" s="631"/>
      <c r="DS8" s="631"/>
      <c r="DT8" s="631"/>
      <c r="DU8" s="631"/>
      <c r="DV8" s="631"/>
      <c r="DW8" s="631"/>
      <c r="DX8" s="631"/>
      <c r="DY8" s="631"/>
      <c r="DZ8" s="631"/>
      <c r="EA8" s="631"/>
      <c r="EB8" s="631"/>
      <c r="EC8" s="675"/>
    </row>
    <row r="9" spans="2:143" ht="11.25" customHeight="1" x14ac:dyDescent="0.15">
      <c r="B9" s="627" t="s">
        <v>245</v>
      </c>
      <c r="C9" s="628"/>
      <c r="D9" s="628"/>
      <c r="E9" s="628"/>
      <c r="F9" s="628"/>
      <c r="G9" s="628"/>
      <c r="H9" s="628"/>
      <c r="I9" s="628"/>
      <c r="J9" s="628"/>
      <c r="K9" s="628"/>
      <c r="L9" s="628"/>
      <c r="M9" s="628"/>
      <c r="N9" s="628"/>
      <c r="O9" s="628"/>
      <c r="P9" s="628"/>
      <c r="Q9" s="629"/>
      <c r="R9" s="630">
        <v>640</v>
      </c>
      <c r="S9" s="631"/>
      <c r="T9" s="631"/>
      <c r="U9" s="631"/>
      <c r="V9" s="631"/>
      <c r="W9" s="631"/>
      <c r="X9" s="631"/>
      <c r="Y9" s="632"/>
      <c r="Z9" s="657">
        <v>0</v>
      </c>
      <c r="AA9" s="657"/>
      <c r="AB9" s="657"/>
      <c r="AC9" s="657"/>
      <c r="AD9" s="658">
        <v>640</v>
      </c>
      <c r="AE9" s="658"/>
      <c r="AF9" s="658"/>
      <c r="AG9" s="658"/>
      <c r="AH9" s="658"/>
      <c r="AI9" s="658"/>
      <c r="AJ9" s="658"/>
      <c r="AK9" s="658"/>
      <c r="AL9" s="633">
        <v>0</v>
      </c>
      <c r="AM9" s="634"/>
      <c r="AN9" s="634"/>
      <c r="AO9" s="659"/>
      <c r="AP9" s="627" t="s">
        <v>246</v>
      </c>
      <c r="AQ9" s="628"/>
      <c r="AR9" s="628"/>
      <c r="AS9" s="628"/>
      <c r="AT9" s="628"/>
      <c r="AU9" s="628"/>
      <c r="AV9" s="628"/>
      <c r="AW9" s="628"/>
      <c r="AX9" s="628"/>
      <c r="AY9" s="628"/>
      <c r="AZ9" s="628"/>
      <c r="BA9" s="628"/>
      <c r="BB9" s="628"/>
      <c r="BC9" s="628"/>
      <c r="BD9" s="628"/>
      <c r="BE9" s="628"/>
      <c r="BF9" s="629"/>
      <c r="BG9" s="630">
        <v>62812</v>
      </c>
      <c r="BH9" s="631"/>
      <c r="BI9" s="631"/>
      <c r="BJ9" s="631"/>
      <c r="BK9" s="631"/>
      <c r="BL9" s="631"/>
      <c r="BM9" s="631"/>
      <c r="BN9" s="632"/>
      <c r="BO9" s="657">
        <v>38.700000000000003</v>
      </c>
      <c r="BP9" s="657"/>
      <c r="BQ9" s="657"/>
      <c r="BR9" s="657"/>
      <c r="BS9" s="658" t="s">
        <v>129</v>
      </c>
      <c r="BT9" s="658"/>
      <c r="BU9" s="658"/>
      <c r="BV9" s="658"/>
      <c r="BW9" s="658"/>
      <c r="BX9" s="658"/>
      <c r="BY9" s="658"/>
      <c r="BZ9" s="658"/>
      <c r="CA9" s="658"/>
      <c r="CB9" s="716"/>
      <c r="CD9" s="667" t="s">
        <v>247</v>
      </c>
      <c r="CE9" s="668"/>
      <c r="CF9" s="668"/>
      <c r="CG9" s="668"/>
      <c r="CH9" s="668"/>
      <c r="CI9" s="668"/>
      <c r="CJ9" s="668"/>
      <c r="CK9" s="668"/>
      <c r="CL9" s="668"/>
      <c r="CM9" s="668"/>
      <c r="CN9" s="668"/>
      <c r="CO9" s="668"/>
      <c r="CP9" s="668"/>
      <c r="CQ9" s="669"/>
      <c r="CR9" s="630">
        <v>292088</v>
      </c>
      <c r="CS9" s="631"/>
      <c r="CT9" s="631"/>
      <c r="CU9" s="631"/>
      <c r="CV9" s="631"/>
      <c r="CW9" s="631"/>
      <c r="CX9" s="631"/>
      <c r="CY9" s="632"/>
      <c r="CZ9" s="657">
        <v>8.5</v>
      </c>
      <c r="DA9" s="657"/>
      <c r="DB9" s="657"/>
      <c r="DC9" s="657"/>
      <c r="DD9" s="636">
        <v>68836</v>
      </c>
      <c r="DE9" s="631"/>
      <c r="DF9" s="631"/>
      <c r="DG9" s="631"/>
      <c r="DH9" s="631"/>
      <c r="DI9" s="631"/>
      <c r="DJ9" s="631"/>
      <c r="DK9" s="631"/>
      <c r="DL9" s="631"/>
      <c r="DM9" s="631"/>
      <c r="DN9" s="631"/>
      <c r="DO9" s="631"/>
      <c r="DP9" s="632"/>
      <c r="DQ9" s="636">
        <v>148413</v>
      </c>
      <c r="DR9" s="631"/>
      <c r="DS9" s="631"/>
      <c r="DT9" s="631"/>
      <c r="DU9" s="631"/>
      <c r="DV9" s="631"/>
      <c r="DW9" s="631"/>
      <c r="DX9" s="631"/>
      <c r="DY9" s="631"/>
      <c r="DZ9" s="631"/>
      <c r="EA9" s="631"/>
      <c r="EB9" s="631"/>
      <c r="EC9" s="675"/>
    </row>
    <row r="10" spans="2:143" ht="11.25" customHeight="1" x14ac:dyDescent="0.15">
      <c r="B10" s="627" t="s">
        <v>248</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57" t="s">
        <v>129</v>
      </c>
      <c r="AA10" s="657"/>
      <c r="AB10" s="657"/>
      <c r="AC10" s="657"/>
      <c r="AD10" s="658" t="s">
        <v>129</v>
      </c>
      <c r="AE10" s="658"/>
      <c r="AF10" s="658"/>
      <c r="AG10" s="658"/>
      <c r="AH10" s="658"/>
      <c r="AI10" s="658"/>
      <c r="AJ10" s="658"/>
      <c r="AK10" s="658"/>
      <c r="AL10" s="633" t="s">
        <v>129</v>
      </c>
      <c r="AM10" s="634"/>
      <c r="AN10" s="634"/>
      <c r="AO10" s="659"/>
      <c r="AP10" s="627" t="s">
        <v>249</v>
      </c>
      <c r="AQ10" s="628"/>
      <c r="AR10" s="628"/>
      <c r="AS10" s="628"/>
      <c r="AT10" s="628"/>
      <c r="AU10" s="628"/>
      <c r="AV10" s="628"/>
      <c r="AW10" s="628"/>
      <c r="AX10" s="628"/>
      <c r="AY10" s="628"/>
      <c r="AZ10" s="628"/>
      <c r="BA10" s="628"/>
      <c r="BB10" s="628"/>
      <c r="BC10" s="628"/>
      <c r="BD10" s="628"/>
      <c r="BE10" s="628"/>
      <c r="BF10" s="629"/>
      <c r="BG10" s="630">
        <v>5382</v>
      </c>
      <c r="BH10" s="631"/>
      <c r="BI10" s="631"/>
      <c r="BJ10" s="631"/>
      <c r="BK10" s="631"/>
      <c r="BL10" s="631"/>
      <c r="BM10" s="631"/>
      <c r="BN10" s="632"/>
      <c r="BO10" s="657">
        <v>3.3</v>
      </c>
      <c r="BP10" s="657"/>
      <c r="BQ10" s="657"/>
      <c r="BR10" s="657"/>
      <c r="BS10" s="658" t="s">
        <v>129</v>
      </c>
      <c r="BT10" s="658"/>
      <c r="BU10" s="658"/>
      <c r="BV10" s="658"/>
      <c r="BW10" s="658"/>
      <c r="BX10" s="658"/>
      <c r="BY10" s="658"/>
      <c r="BZ10" s="658"/>
      <c r="CA10" s="658"/>
      <c r="CB10" s="716"/>
      <c r="CD10" s="667" t="s">
        <v>250</v>
      </c>
      <c r="CE10" s="668"/>
      <c r="CF10" s="668"/>
      <c r="CG10" s="668"/>
      <c r="CH10" s="668"/>
      <c r="CI10" s="668"/>
      <c r="CJ10" s="668"/>
      <c r="CK10" s="668"/>
      <c r="CL10" s="668"/>
      <c r="CM10" s="668"/>
      <c r="CN10" s="668"/>
      <c r="CO10" s="668"/>
      <c r="CP10" s="668"/>
      <c r="CQ10" s="669"/>
      <c r="CR10" s="630">
        <v>6253</v>
      </c>
      <c r="CS10" s="631"/>
      <c r="CT10" s="631"/>
      <c r="CU10" s="631"/>
      <c r="CV10" s="631"/>
      <c r="CW10" s="631"/>
      <c r="CX10" s="631"/>
      <c r="CY10" s="632"/>
      <c r="CZ10" s="657">
        <v>0.2</v>
      </c>
      <c r="DA10" s="657"/>
      <c r="DB10" s="657"/>
      <c r="DC10" s="657"/>
      <c r="DD10" s="636" t="s">
        <v>129</v>
      </c>
      <c r="DE10" s="631"/>
      <c r="DF10" s="631"/>
      <c r="DG10" s="631"/>
      <c r="DH10" s="631"/>
      <c r="DI10" s="631"/>
      <c r="DJ10" s="631"/>
      <c r="DK10" s="631"/>
      <c r="DL10" s="631"/>
      <c r="DM10" s="631"/>
      <c r="DN10" s="631"/>
      <c r="DO10" s="631"/>
      <c r="DP10" s="632"/>
      <c r="DQ10" s="636">
        <v>6253</v>
      </c>
      <c r="DR10" s="631"/>
      <c r="DS10" s="631"/>
      <c r="DT10" s="631"/>
      <c r="DU10" s="631"/>
      <c r="DV10" s="631"/>
      <c r="DW10" s="631"/>
      <c r="DX10" s="631"/>
      <c r="DY10" s="631"/>
      <c r="DZ10" s="631"/>
      <c r="EA10" s="631"/>
      <c r="EB10" s="631"/>
      <c r="EC10" s="675"/>
    </row>
    <row r="11" spans="2:143" ht="11.25" customHeight="1" x14ac:dyDescent="0.15">
      <c r="B11" s="627" t="s">
        <v>251</v>
      </c>
      <c r="C11" s="628"/>
      <c r="D11" s="628"/>
      <c r="E11" s="628"/>
      <c r="F11" s="628"/>
      <c r="G11" s="628"/>
      <c r="H11" s="628"/>
      <c r="I11" s="628"/>
      <c r="J11" s="628"/>
      <c r="K11" s="628"/>
      <c r="L11" s="628"/>
      <c r="M11" s="628"/>
      <c r="N11" s="628"/>
      <c r="O11" s="628"/>
      <c r="P11" s="628"/>
      <c r="Q11" s="629"/>
      <c r="R11" s="630">
        <v>50104</v>
      </c>
      <c r="S11" s="631"/>
      <c r="T11" s="631"/>
      <c r="U11" s="631"/>
      <c r="V11" s="631"/>
      <c r="W11" s="631"/>
      <c r="X11" s="631"/>
      <c r="Y11" s="632"/>
      <c r="Z11" s="633">
        <v>1.4</v>
      </c>
      <c r="AA11" s="634"/>
      <c r="AB11" s="634"/>
      <c r="AC11" s="635"/>
      <c r="AD11" s="636">
        <v>50104</v>
      </c>
      <c r="AE11" s="631"/>
      <c r="AF11" s="631"/>
      <c r="AG11" s="631"/>
      <c r="AH11" s="631"/>
      <c r="AI11" s="631"/>
      <c r="AJ11" s="631"/>
      <c r="AK11" s="632"/>
      <c r="AL11" s="633">
        <v>2.6</v>
      </c>
      <c r="AM11" s="634"/>
      <c r="AN11" s="634"/>
      <c r="AO11" s="659"/>
      <c r="AP11" s="627" t="s">
        <v>252</v>
      </c>
      <c r="AQ11" s="628"/>
      <c r="AR11" s="628"/>
      <c r="AS11" s="628"/>
      <c r="AT11" s="628"/>
      <c r="AU11" s="628"/>
      <c r="AV11" s="628"/>
      <c r="AW11" s="628"/>
      <c r="AX11" s="628"/>
      <c r="AY11" s="628"/>
      <c r="AZ11" s="628"/>
      <c r="BA11" s="628"/>
      <c r="BB11" s="628"/>
      <c r="BC11" s="628"/>
      <c r="BD11" s="628"/>
      <c r="BE11" s="628"/>
      <c r="BF11" s="629"/>
      <c r="BG11" s="630">
        <v>1585</v>
      </c>
      <c r="BH11" s="631"/>
      <c r="BI11" s="631"/>
      <c r="BJ11" s="631"/>
      <c r="BK11" s="631"/>
      <c r="BL11" s="631"/>
      <c r="BM11" s="631"/>
      <c r="BN11" s="632"/>
      <c r="BO11" s="657">
        <v>1</v>
      </c>
      <c r="BP11" s="657"/>
      <c r="BQ11" s="657"/>
      <c r="BR11" s="657"/>
      <c r="BS11" s="658">
        <v>452</v>
      </c>
      <c r="BT11" s="658"/>
      <c r="BU11" s="658"/>
      <c r="BV11" s="658"/>
      <c r="BW11" s="658"/>
      <c r="BX11" s="658"/>
      <c r="BY11" s="658"/>
      <c r="BZ11" s="658"/>
      <c r="CA11" s="658"/>
      <c r="CB11" s="716"/>
      <c r="CD11" s="667" t="s">
        <v>253</v>
      </c>
      <c r="CE11" s="668"/>
      <c r="CF11" s="668"/>
      <c r="CG11" s="668"/>
      <c r="CH11" s="668"/>
      <c r="CI11" s="668"/>
      <c r="CJ11" s="668"/>
      <c r="CK11" s="668"/>
      <c r="CL11" s="668"/>
      <c r="CM11" s="668"/>
      <c r="CN11" s="668"/>
      <c r="CO11" s="668"/>
      <c r="CP11" s="668"/>
      <c r="CQ11" s="669"/>
      <c r="CR11" s="630">
        <v>385178</v>
      </c>
      <c r="CS11" s="631"/>
      <c r="CT11" s="631"/>
      <c r="CU11" s="631"/>
      <c r="CV11" s="631"/>
      <c r="CW11" s="631"/>
      <c r="CX11" s="631"/>
      <c r="CY11" s="632"/>
      <c r="CZ11" s="657">
        <v>11.3</v>
      </c>
      <c r="DA11" s="657"/>
      <c r="DB11" s="657"/>
      <c r="DC11" s="657"/>
      <c r="DD11" s="636">
        <v>252567</v>
      </c>
      <c r="DE11" s="631"/>
      <c r="DF11" s="631"/>
      <c r="DG11" s="631"/>
      <c r="DH11" s="631"/>
      <c r="DI11" s="631"/>
      <c r="DJ11" s="631"/>
      <c r="DK11" s="631"/>
      <c r="DL11" s="631"/>
      <c r="DM11" s="631"/>
      <c r="DN11" s="631"/>
      <c r="DO11" s="631"/>
      <c r="DP11" s="632"/>
      <c r="DQ11" s="636">
        <v>119526</v>
      </c>
      <c r="DR11" s="631"/>
      <c r="DS11" s="631"/>
      <c r="DT11" s="631"/>
      <c r="DU11" s="631"/>
      <c r="DV11" s="631"/>
      <c r="DW11" s="631"/>
      <c r="DX11" s="631"/>
      <c r="DY11" s="631"/>
      <c r="DZ11" s="631"/>
      <c r="EA11" s="631"/>
      <c r="EB11" s="631"/>
      <c r="EC11" s="675"/>
    </row>
    <row r="12" spans="2:143" ht="11.25" customHeight="1" x14ac:dyDescent="0.15">
      <c r="B12" s="627" t="s">
        <v>254</v>
      </c>
      <c r="C12" s="628"/>
      <c r="D12" s="628"/>
      <c r="E12" s="628"/>
      <c r="F12" s="628"/>
      <c r="G12" s="628"/>
      <c r="H12" s="628"/>
      <c r="I12" s="628"/>
      <c r="J12" s="628"/>
      <c r="K12" s="628"/>
      <c r="L12" s="628"/>
      <c r="M12" s="628"/>
      <c r="N12" s="628"/>
      <c r="O12" s="628"/>
      <c r="P12" s="628"/>
      <c r="Q12" s="629"/>
      <c r="R12" s="630" t="s">
        <v>129</v>
      </c>
      <c r="S12" s="631"/>
      <c r="T12" s="631"/>
      <c r="U12" s="631"/>
      <c r="V12" s="631"/>
      <c r="W12" s="631"/>
      <c r="X12" s="631"/>
      <c r="Y12" s="632"/>
      <c r="Z12" s="657" t="s">
        <v>129</v>
      </c>
      <c r="AA12" s="657"/>
      <c r="AB12" s="657"/>
      <c r="AC12" s="657"/>
      <c r="AD12" s="658" t="s">
        <v>129</v>
      </c>
      <c r="AE12" s="658"/>
      <c r="AF12" s="658"/>
      <c r="AG12" s="658"/>
      <c r="AH12" s="658"/>
      <c r="AI12" s="658"/>
      <c r="AJ12" s="658"/>
      <c r="AK12" s="658"/>
      <c r="AL12" s="633" t="s">
        <v>129</v>
      </c>
      <c r="AM12" s="634"/>
      <c r="AN12" s="634"/>
      <c r="AO12" s="659"/>
      <c r="AP12" s="627" t="s">
        <v>255</v>
      </c>
      <c r="AQ12" s="628"/>
      <c r="AR12" s="628"/>
      <c r="AS12" s="628"/>
      <c r="AT12" s="628"/>
      <c r="AU12" s="628"/>
      <c r="AV12" s="628"/>
      <c r="AW12" s="628"/>
      <c r="AX12" s="628"/>
      <c r="AY12" s="628"/>
      <c r="AZ12" s="628"/>
      <c r="BA12" s="628"/>
      <c r="BB12" s="628"/>
      <c r="BC12" s="628"/>
      <c r="BD12" s="628"/>
      <c r="BE12" s="628"/>
      <c r="BF12" s="629"/>
      <c r="BG12" s="630">
        <v>60634</v>
      </c>
      <c r="BH12" s="631"/>
      <c r="BI12" s="631"/>
      <c r="BJ12" s="631"/>
      <c r="BK12" s="631"/>
      <c r="BL12" s="631"/>
      <c r="BM12" s="631"/>
      <c r="BN12" s="632"/>
      <c r="BO12" s="657">
        <v>37.4</v>
      </c>
      <c r="BP12" s="657"/>
      <c r="BQ12" s="657"/>
      <c r="BR12" s="657"/>
      <c r="BS12" s="658" t="s">
        <v>129</v>
      </c>
      <c r="BT12" s="658"/>
      <c r="BU12" s="658"/>
      <c r="BV12" s="658"/>
      <c r="BW12" s="658"/>
      <c r="BX12" s="658"/>
      <c r="BY12" s="658"/>
      <c r="BZ12" s="658"/>
      <c r="CA12" s="658"/>
      <c r="CB12" s="716"/>
      <c r="CD12" s="667" t="s">
        <v>256</v>
      </c>
      <c r="CE12" s="668"/>
      <c r="CF12" s="668"/>
      <c r="CG12" s="668"/>
      <c r="CH12" s="668"/>
      <c r="CI12" s="668"/>
      <c r="CJ12" s="668"/>
      <c r="CK12" s="668"/>
      <c r="CL12" s="668"/>
      <c r="CM12" s="668"/>
      <c r="CN12" s="668"/>
      <c r="CO12" s="668"/>
      <c r="CP12" s="668"/>
      <c r="CQ12" s="669"/>
      <c r="CR12" s="630">
        <v>152372</v>
      </c>
      <c r="CS12" s="631"/>
      <c r="CT12" s="631"/>
      <c r="CU12" s="631"/>
      <c r="CV12" s="631"/>
      <c r="CW12" s="631"/>
      <c r="CX12" s="631"/>
      <c r="CY12" s="632"/>
      <c r="CZ12" s="657">
        <v>4.5</v>
      </c>
      <c r="DA12" s="657"/>
      <c r="DB12" s="657"/>
      <c r="DC12" s="657"/>
      <c r="DD12" s="636">
        <v>89168</v>
      </c>
      <c r="DE12" s="631"/>
      <c r="DF12" s="631"/>
      <c r="DG12" s="631"/>
      <c r="DH12" s="631"/>
      <c r="DI12" s="631"/>
      <c r="DJ12" s="631"/>
      <c r="DK12" s="631"/>
      <c r="DL12" s="631"/>
      <c r="DM12" s="631"/>
      <c r="DN12" s="631"/>
      <c r="DO12" s="631"/>
      <c r="DP12" s="632"/>
      <c r="DQ12" s="636">
        <v>42271</v>
      </c>
      <c r="DR12" s="631"/>
      <c r="DS12" s="631"/>
      <c r="DT12" s="631"/>
      <c r="DU12" s="631"/>
      <c r="DV12" s="631"/>
      <c r="DW12" s="631"/>
      <c r="DX12" s="631"/>
      <c r="DY12" s="631"/>
      <c r="DZ12" s="631"/>
      <c r="EA12" s="631"/>
      <c r="EB12" s="631"/>
      <c r="EC12" s="675"/>
    </row>
    <row r="13" spans="2:143" ht="11.25" customHeight="1" x14ac:dyDescent="0.15">
      <c r="B13" s="627" t="s">
        <v>257</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57" t="s">
        <v>129</v>
      </c>
      <c r="AA13" s="657"/>
      <c r="AB13" s="657"/>
      <c r="AC13" s="657"/>
      <c r="AD13" s="658" t="s">
        <v>129</v>
      </c>
      <c r="AE13" s="658"/>
      <c r="AF13" s="658"/>
      <c r="AG13" s="658"/>
      <c r="AH13" s="658"/>
      <c r="AI13" s="658"/>
      <c r="AJ13" s="658"/>
      <c r="AK13" s="658"/>
      <c r="AL13" s="633" t="s">
        <v>129</v>
      </c>
      <c r="AM13" s="634"/>
      <c r="AN13" s="634"/>
      <c r="AO13" s="659"/>
      <c r="AP13" s="627" t="s">
        <v>258</v>
      </c>
      <c r="AQ13" s="628"/>
      <c r="AR13" s="628"/>
      <c r="AS13" s="628"/>
      <c r="AT13" s="628"/>
      <c r="AU13" s="628"/>
      <c r="AV13" s="628"/>
      <c r="AW13" s="628"/>
      <c r="AX13" s="628"/>
      <c r="AY13" s="628"/>
      <c r="AZ13" s="628"/>
      <c r="BA13" s="628"/>
      <c r="BB13" s="628"/>
      <c r="BC13" s="628"/>
      <c r="BD13" s="628"/>
      <c r="BE13" s="628"/>
      <c r="BF13" s="629"/>
      <c r="BG13" s="630">
        <v>58753</v>
      </c>
      <c r="BH13" s="631"/>
      <c r="BI13" s="631"/>
      <c r="BJ13" s="631"/>
      <c r="BK13" s="631"/>
      <c r="BL13" s="631"/>
      <c r="BM13" s="631"/>
      <c r="BN13" s="632"/>
      <c r="BO13" s="657">
        <v>36.200000000000003</v>
      </c>
      <c r="BP13" s="657"/>
      <c r="BQ13" s="657"/>
      <c r="BR13" s="657"/>
      <c r="BS13" s="658" t="s">
        <v>129</v>
      </c>
      <c r="BT13" s="658"/>
      <c r="BU13" s="658"/>
      <c r="BV13" s="658"/>
      <c r="BW13" s="658"/>
      <c r="BX13" s="658"/>
      <c r="BY13" s="658"/>
      <c r="BZ13" s="658"/>
      <c r="CA13" s="658"/>
      <c r="CB13" s="716"/>
      <c r="CD13" s="667" t="s">
        <v>259</v>
      </c>
      <c r="CE13" s="668"/>
      <c r="CF13" s="668"/>
      <c r="CG13" s="668"/>
      <c r="CH13" s="668"/>
      <c r="CI13" s="668"/>
      <c r="CJ13" s="668"/>
      <c r="CK13" s="668"/>
      <c r="CL13" s="668"/>
      <c r="CM13" s="668"/>
      <c r="CN13" s="668"/>
      <c r="CO13" s="668"/>
      <c r="CP13" s="668"/>
      <c r="CQ13" s="669"/>
      <c r="CR13" s="630">
        <v>236305</v>
      </c>
      <c r="CS13" s="631"/>
      <c r="CT13" s="631"/>
      <c r="CU13" s="631"/>
      <c r="CV13" s="631"/>
      <c r="CW13" s="631"/>
      <c r="CX13" s="631"/>
      <c r="CY13" s="632"/>
      <c r="CZ13" s="657">
        <v>6.9</v>
      </c>
      <c r="DA13" s="657"/>
      <c r="DB13" s="657"/>
      <c r="DC13" s="657"/>
      <c r="DD13" s="636">
        <v>98186</v>
      </c>
      <c r="DE13" s="631"/>
      <c r="DF13" s="631"/>
      <c r="DG13" s="631"/>
      <c r="DH13" s="631"/>
      <c r="DI13" s="631"/>
      <c r="DJ13" s="631"/>
      <c r="DK13" s="631"/>
      <c r="DL13" s="631"/>
      <c r="DM13" s="631"/>
      <c r="DN13" s="631"/>
      <c r="DO13" s="631"/>
      <c r="DP13" s="632"/>
      <c r="DQ13" s="636">
        <v>80738</v>
      </c>
      <c r="DR13" s="631"/>
      <c r="DS13" s="631"/>
      <c r="DT13" s="631"/>
      <c r="DU13" s="631"/>
      <c r="DV13" s="631"/>
      <c r="DW13" s="631"/>
      <c r="DX13" s="631"/>
      <c r="DY13" s="631"/>
      <c r="DZ13" s="631"/>
      <c r="EA13" s="631"/>
      <c r="EB13" s="631"/>
      <c r="EC13" s="675"/>
    </row>
    <row r="14" spans="2:143" ht="11.25" customHeight="1" x14ac:dyDescent="0.15">
      <c r="B14" s="627" t="s">
        <v>260</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57" t="s">
        <v>129</v>
      </c>
      <c r="AA14" s="657"/>
      <c r="AB14" s="657"/>
      <c r="AC14" s="657"/>
      <c r="AD14" s="658" t="s">
        <v>129</v>
      </c>
      <c r="AE14" s="658"/>
      <c r="AF14" s="658"/>
      <c r="AG14" s="658"/>
      <c r="AH14" s="658"/>
      <c r="AI14" s="658"/>
      <c r="AJ14" s="658"/>
      <c r="AK14" s="658"/>
      <c r="AL14" s="633" t="s">
        <v>129</v>
      </c>
      <c r="AM14" s="634"/>
      <c r="AN14" s="634"/>
      <c r="AO14" s="659"/>
      <c r="AP14" s="627" t="s">
        <v>261</v>
      </c>
      <c r="AQ14" s="628"/>
      <c r="AR14" s="628"/>
      <c r="AS14" s="628"/>
      <c r="AT14" s="628"/>
      <c r="AU14" s="628"/>
      <c r="AV14" s="628"/>
      <c r="AW14" s="628"/>
      <c r="AX14" s="628"/>
      <c r="AY14" s="628"/>
      <c r="AZ14" s="628"/>
      <c r="BA14" s="628"/>
      <c r="BB14" s="628"/>
      <c r="BC14" s="628"/>
      <c r="BD14" s="628"/>
      <c r="BE14" s="628"/>
      <c r="BF14" s="629"/>
      <c r="BG14" s="630">
        <v>4725</v>
      </c>
      <c r="BH14" s="631"/>
      <c r="BI14" s="631"/>
      <c r="BJ14" s="631"/>
      <c r="BK14" s="631"/>
      <c r="BL14" s="631"/>
      <c r="BM14" s="631"/>
      <c r="BN14" s="632"/>
      <c r="BO14" s="657">
        <v>2.9</v>
      </c>
      <c r="BP14" s="657"/>
      <c r="BQ14" s="657"/>
      <c r="BR14" s="657"/>
      <c r="BS14" s="658" t="s">
        <v>129</v>
      </c>
      <c r="BT14" s="658"/>
      <c r="BU14" s="658"/>
      <c r="BV14" s="658"/>
      <c r="BW14" s="658"/>
      <c r="BX14" s="658"/>
      <c r="BY14" s="658"/>
      <c r="BZ14" s="658"/>
      <c r="CA14" s="658"/>
      <c r="CB14" s="716"/>
      <c r="CD14" s="667" t="s">
        <v>262</v>
      </c>
      <c r="CE14" s="668"/>
      <c r="CF14" s="668"/>
      <c r="CG14" s="668"/>
      <c r="CH14" s="668"/>
      <c r="CI14" s="668"/>
      <c r="CJ14" s="668"/>
      <c r="CK14" s="668"/>
      <c r="CL14" s="668"/>
      <c r="CM14" s="668"/>
      <c r="CN14" s="668"/>
      <c r="CO14" s="668"/>
      <c r="CP14" s="668"/>
      <c r="CQ14" s="669"/>
      <c r="CR14" s="630">
        <v>191197</v>
      </c>
      <c r="CS14" s="631"/>
      <c r="CT14" s="631"/>
      <c r="CU14" s="631"/>
      <c r="CV14" s="631"/>
      <c r="CW14" s="631"/>
      <c r="CX14" s="631"/>
      <c r="CY14" s="632"/>
      <c r="CZ14" s="657">
        <v>5.6</v>
      </c>
      <c r="DA14" s="657"/>
      <c r="DB14" s="657"/>
      <c r="DC14" s="657"/>
      <c r="DD14" s="636" t="s">
        <v>129</v>
      </c>
      <c r="DE14" s="631"/>
      <c r="DF14" s="631"/>
      <c r="DG14" s="631"/>
      <c r="DH14" s="631"/>
      <c r="DI14" s="631"/>
      <c r="DJ14" s="631"/>
      <c r="DK14" s="631"/>
      <c r="DL14" s="631"/>
      <c r="DM14" s="631"/>
      <c r="DN14" s="631"/>
      <c r="DO14" s="631"/>
      <c r="DP14" s="632"/>
      <c r="DQ14" s="636">
        <v>191197</v>
      </c>
      <c r="DR14" s="631"/>
      <c r="DS14" s="631"/>
      <c r="DT14" s="631"/>
      <c r="DU14" s="631"/>
      <c r="DV14" s="631"/>
      <c r="DW14" s="631"/>
      <c r="DX14" s="631"/>
      <c r="DY14" s="631"/>
      <c r="DZ14" s="631"/>
      <c r="EA14" s="631"/>
      <c r="EB14" s="631"/>
      <c r="EC14" s="675"/>
    </row>
    <row r="15" spans="2:143" ht="11.25" customHeight="1" x14ac:dyDescent="0.15">
      <c r="B15" s="627" t="s">
        <v>263</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57" t="s">
        <v>129</v>
      </c>
      <c r="AA15" s="657"/>
      <c r="AB15" s="657"/>
      <c r="AC15" s="657"/>
      <c r="AD15" s="658" t="s">
        <v>129</v>
      </c>
      <c r="AE15" s="658"/>
      <c r="AF15" s="658"/>
      <c r="AG15" s="658"/>
      <c r="AH15" s="658"/>
      <c r="AI15" s="658"/>
      <c r="AJ15" s="658"/>
      <c r="AK15" s="658"/>
      <c r="AL15" s="633" t="s">
        <v>129</v>
      </c>
      <c r="AM15" s="634"/>
      <c r="AN15" s="634"/>
      <c r="AO15" s="659"/>
      <c r="AP15" s="627" t="s">
        <v>264</v>
      </c>
      <c r="AQ15" s="628"/>
      <c r="AR15" s="628"/>
      <c r="AS15" s="628"/>
      <c r="AT15" s="628"/>
      <c r="AU15" s="628"/>
      <c r="AV15" s="628"/>
      <c r="AW15" s="628"/>
      <c r="AX15" s="628"/>
      <c r="AY15" s="628"/>
      <c r="AZ15" s="628"/>
      <c r="BA15" s="628"/>
      <c r="BB15" s="628"/>
      <c r="BC15" s="628"/>
      <c r="BD15" s="628"/>
      <c r="BE15" s="628"/>
      <c r="BF15" s="629"/>
      <c r="BG15" s="630">
        <v>16715</v>
      </c>
      <c r="BH15" s="631"/>
      <c r="BI15" s="631"/>
      <c r="BJ15" s="631"/>
      <c r="BK15" s="631"/>
      <c r="BL15" s="631"/>
      <c r="BM15" s="631"/>
      <c r="BN15" s="632"/>
      <c r="BO15" s="657">
        <v>10.3</v>
      </c>
      <c r="BP15" s="657"/>
      <c r="BQ15" s="657"/>
      <c r="BR15" s="657"/>
      <c r="BS15" s="658" t="s">
        <v>129</v>
      </c>
      <c r="BT15" s="658"/>
      <c r="BU15" s="658"/>
      <c r="BV15" s="658"/>
      <c r="BW15" s="658"/>
      <c r="BX15" s="658"/>
      <c r="BY15" s="658"/>
      <c r="BZ15" s="658"/>
      <c r="CA15" s="658"/>
      <c r="CB15" s="716"/>
      <c r="CD15" s="667" t="s">
        <v>265</v>
      </c>
      <c r="CE15" s="668"/>
      <c r="CF15" s="668"/>
      <c r="CG15" s="668"/>
      <c r="CH15" s="668"/>
      <c r="CI15" s="668"/>
      <c r="CJ15" s="668"/>
      <c r="CK15" s="668"/>
      <c r="CL15" s="668"/>
      <c r="CM15" s="668"/>
      <c r="CN15" s="668"/>
      <c r="CO15" s="668"/>
      <c r="CP15" s="668"/>
      <c r="CQ15" s="669"/>
      <c r="CR15" s="630">
        <v>285889</v>
      </c>
      <c r="CS15" s="631"/>
      <c r="CT15" s="631"/>
      <c r="CU15" s="631"/>
      <c r="CV15" s="631"/>
      <c r="CW15" s="631"/>
      <c r="CX15" s="631"/>
      <c r="CY15" s="632"/>
      <c r="CZ15" s="657">
        <v>8.4</v>
      </c>
      <c r="DA15" s="657"/>
      <c r="DB15" s="657"/>
      <c r="DC15" s="657"/>
      <c r="DD15" s="636">
        <v>121722</v>
      </c>
      <c r="DE15" s="631"/>
      <c r="DF15" s="631"/>
      <c r="DG15" s="631"/>
      <c r="DH15" s="631"/>
      <c r="DI15" s="631"/>
      <c r="DJ15" s="631"/>
      <c r="DK15" s="631"/>
      <c r="DL15" s="631"/>
      <c r="DM15" s="631"/>
      <c r="DN15" s="631"/>
      <c r="DO15" s="631"/>
      <c r="DP15" s="632"/>
      <c r="DQ15" s="636">
        <v>143558</v>
      </c>
      <c r="DR15" s="631"/>
      <c r="DS15" s="631"/>
      <c r="DT15" s="631"/>
      <c r="DU15" s="631"/>
      <c r="DV15" s="631"/>
      <c r="DW15" s="631"/>
      <c r="DX15" s="631"/>
      <c r="DY15" s="631"/>
      <c r="DZ15" s="631"/>
      <c r="EA15" s="631"/>
      <c r="EB15" s="631"/>
      <c r="EC15" s="675"/>
    </row>
    <row r="16" spans="2:143" ht="11.25" customHeight="1" x14ac:dyDescent="0.15">
      <c r="B16" s="627" t="s">
        <v>266</v>
      </c>
      <c r="C16" s="628"/>
      <c r="D16" s="628"/>
      <c r="E16" s="628"/>
      <c r="F16" s="628"/>
      <c r="G16" s="628"/>
      <c r="H16" s="628"/>
      <c r="I16" s="628"/>
      <c r="J16" s="628"/>
      <c r="K16" s="628"/>
      <c r="L16" s="628"/>
      <c r="M16" s="628"/>
      <c r="N16" s="628"/>
      <c r="O16" s="628"/>
      <c r="P16" s="628"/>
      <c r="Q16" s="629"/>
      <c r="R16" s="630">
        <v>1632</v>
      </c>
      <c r="S16" s="631"/>
      <c r="T16" s="631"/>
      <c r="U16" s="631"/>
      <c r="V16" s="631"/>
      <c r="W16" s="631"/>
      <c r="X16" s="631"/>
      <c r="Y16" s="632"/>
      <c r="Z16" s="657">
        <v>0</v>
      </c>
      <c r="AA16" s="657"/>
      <c r="AB16" s="657"/>
      <c r="AC16" s="657"/>
      <c r="AD16" s="658">
        <v>1632</v>
      </c>
      <c r="AE16" s="658"/>
      <c r="AF16" s="658"/>
      <c r="AG16" s="658"/>
      <c r="AH16" s="658"/>
      <c r="AI16" s="658"/>
      <c r="AJ16" s="658"/>
      <c r="AK16" s="658"/>
      <c r="AL16" s="633">
        <v>0.1</v>
      </c>
      <c r="AM16" s="634"/>
      <c r="AN16" s="634"/>
      <c r="AO16" s="659"/>
      <c r="AP16" s="627" t="s">
        <v>267</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57" t="s">
        <v>129</v>
      </c>
      <c r="BP16" s="657"/>
      <c r="BQ16" s="657"/>
      <c r="BR16" s="657"/>
      <c r="BS16" s="658" t="s">
        <v>129</v>
      </c>
      <c r="BT16" s="658"/>
      <c r="BU16" s="658"/>
      <c r="BV16" s="658"/>
      <c r="BW16" s="658"/>
      <c r="BX16" s="658"/>
      <c r="BY16" s="658"/>
      <c r="BZ16" s="658"/>
      <c r="CA16" s="658"/>
      <c r="CB16" s="716"/>
      <c r="CD16" s="667" t="s">
        <v>268</v>
      </c>
      <c r="CE16" s="668"/>
      <c r="CF16" s="668"/>
      <c r="CG16" s="668"/>
      <c r="CH16" s="668"/>
      <c r="CI16" s="668"/>
      <c r="CJ16" s="668"/>
      <c r="CK16" s="668"/>
      <c r="CL16" s="668"/>
      <c r="CM16" s="668"/>
      <c r="CN16" s="668"/>
      <c r="CO16" s="668"/>
      <c r="CP16" s="668"/>
      <c r="CQ16" s="669"/>
      <c r="CR16" s="630" t="s">
        <v>129</v>
      </c>
      <c r="CS16" s="631"/>
      <c r="CT16" s="631"/>
      <c r="CU16" s="631"/>
      <c r="CV16" s="631"/>
      <c r="CW16" s="631"/>
      <c r="CX16" s="631"/>
      <c r="CY16" s="632"/>
      <c r="CZ16" s="657" t="s">
        <v>129</v>
      </c>
      <c r="DA16" s="657"/>
      <c r="DB16" s="657"/>
      <c r="DC16" s="657"/>
      <c r="DD16" s="636" t="s">
        <v>129</v>
      </c>
      <c r="DE16" s="631"/>
      <c r="DF16" s="631"/>
      <c r="DG16" s="631"/>
      <c r="DH16" s="631"/>
      <c r="DI16" s="631"/>
      <c r="DJ16" s="631"/>
      <c r="DK16" s="631"/>
      <c r="DL16" s="631"/>
      <c r="DM16" s="631"/>
      <c r="DN16" s="631"/>
      <c r="DO16" s="631"/>
      <c r="DP16" s="632"/>
      <c r="DQ16" s="636" t="s">
        <v>129</v>
      </c>
      <c r="DR16" s="631"/>
      <c r="DS16" s="631"/>
      <c r="DT16" s="631"/>
      <c r="DU16" s="631"/>
      <c r="DV16" s="631"/>
      <c r="DW16" s="631"/>
      <c r="DX16" s="631"/>
      <c r="DY16" s="631"/>
      <c r="DZ16" s="631"/>
      <c r="EA16" s="631"/>
      <c r="EB16" s="631"/>
      <c r="EC16" s="675"/>
    </row>
    <row r="17" spans="2:133" ht="11.25" customHeight="1" x14ac:dyDescent="0.15">
      <c r="B17" s="627" t="s">
        <v>269</v>
      </c>
      <c r="C17" s="628"/>
      <c r="D17" s="628"/>
      <c r="E17" s="628"/>
      <c r="F17" s="628"/>
      <c r="G17" s="628"/>
      <c r="H17" s="628"/>
      <c r="I17" s="628"/>
      <c r="J17" s="628"/>
      <c r="K17" s="628"/>
      <c r="L17" s="628"/>
      <c r="M17" s="628"/>
      <c r="N17" s="628"/>
      <c r="O17" s="628"/>
      <c r="P17" s="628"/>
      <c r="Q17" s="629"/>
      <c r="R17" s="630">
        <v>1672</v>
      </c>
      <c r="S17" s="631"/>
      <c r="T17" s="631"/>
      <c r="U17" s="631"/>
      <c r="V17" s="631"/>
      <c r="W17" s="631"/>
      <c r="X17" s="631"/>
      <c r="Y17" s="632"/>
      <c r="Z17" s="657">
        <v>0</v>
      </c>
      <c r="AA17" s="657"/>
      <c r="AB17" s="657"/>
      <c r="AC17" s="657"/>
      <c r="AD17" s="658">
        <v>1672</v>
      </c>
      <c r="AE17" s="658"/>
      <c r="AF17" s="658"/>
      <c r="AG17" s="658"/>
      <c r="AH17" s="658"/>
      <c r="AI17" s="658"/>
      <c r="AJ17" s="658"/>
      <c r="AK17" s="658"/>
      <c r="AL17" s="633">
        <v>0.1</v>
      </c>
      <c r="AM17" s="634"/>
      <c r="AN17" s="634"/>
      <c r="AO17" s="659"/>
      <c r="AP17" s="627" t="s">
        <v>270</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57" t="s">
        <v>129</v>
      </c>
      <c r="BP17" s="657"/>
      <c r="BQ17" s="657"/>
      <c r="BR17" s="657"/>
      <c r="BS17" s="658" t="s">
        <v>129</v>
      </c>
      <c r="BT17" s="658"/>
      <c r="BU17" s="658"/>
      <c r="BV17" s="658"/>
      <c r="BW17" s="658"/>
      <c r="BX17" s="658"/>
      <c r="BY17" s="658"/>
      <c r="BZ17" s="658"/>
      <c r="CA17" s="658"/>
      <c r="CB17" s="716"/>
      <c r="CD17" s="667" t="s">
        <v>271</v>
      </c>
      <c r="CE17" s="668"/>
      <c r="CF17" s="668"/>
      <c r="CG17" s="668"/>
      <c r="CH17" s="668"/>
      <c r="CI17" s="668"/>
      <c r="CJ17" s="668"/>
      <c r="CK17" s="668"/>
      <c r="CL17" s="668"/>
      <c r="CM17" s="668"/>
      <c r="CN17" s="668"/>
      <c r="CO17" s="668"/>
      <c r="CP17" s="668"/>
      <c r="CQ17" s="669"/>
      <c r="CR17" s="630">
        <v>386327</v>
      </c>
      <c r="CS17" s="631"/>
      <c r="CT17" s="631"/>
      <c r="CU17" s="631"/>
      <c r="CV17" s="631"/>
      <c r="CW17" s="631"/>
      <c r="CX17" s="631"/>
      <c r="CY17" s="632"/>
      <c r="CZ17" s="657">
        <v>11.3</v>
      </c>
      <c r="DA17" s="657"/>
      <c r="DB17" s="657"/>
      <c r="DC17" s="657"/>
      <c r="DD17" s="636" t="s">
        <v>129</v>
      </c>
      <c r="DE17" s="631"/>
      <c r="DF17" s="631"/>
      <c r="DG17" s="631"/>
      <c r="DH17" s="631"/>
      <c r="DI17" s="631"/>
      <c r="DJ17" s="631"/>
      <c r="DK17" s="631"/>
      <c r="DL17" s="631"/>
      <c r="DM17" s="631"/>
      <c r="DN17" s="631"/>
      <c r="DO17" s="631"/>
      <c r="DP17" s="632"/>
      <c r="DQ17" s="636">
        <v>377184</v>
      </c>
      <c r="DR17" s="631"/>
      <c r="DS17" s="631"/>
      <c r="DT17" s="631"/>
      <c r="DU17" s="631"/>
      <c r="DV17" s="631"/>
      <c r="DW17" s="631"/>
      <c r="DX17" s="631"/>
      <c r="DY17" s="631"/>
      <c r="DZ17" s="631"/>
      <c r="EA17" s="631"/>
      <c r="EB17" s="631"/>
      <c r="EC17" s="675"/>
    </row>
    <row r="18" spans="2:133" ht="11.25" customHeight="1" x14ac:dyDescent="0.15">
      <c r="B18" s="627" t="s">
        <v>272</v>
      </c>
      <c r="C18" s="628"/>
      <c r="D18" s="628"/>
      <c r="E18" s="628"/>
      <c r="F18" s="628"/>
      <c r="G18" s="628"/>
      <c r="H18" s="628"/>
      <c r="I18" s="628"/>
      <c r="J18" s="628"/>
      <c r="K18" s="628"/>
      <c r="L18" s="628"/>
      <c r="M18" s="628"/>
      <c r="N18" s="628"/>
      <c r="O18" s="628"/>
      <c r="P18" s="628"/>
      <c r="Q18" s="629"/>
      <c r="R18" s="630">
        <v>4758</v>
      </c>
      <c r="S18" s="631"/>
      <c r="T18" s="631"/>
      <c r="U18" s="631"/>
      <c r="V18" s="631"/>
      <c r="W18" s="631"/>
      <c r="X18" s="631"/>
      <c r="Y18" s="632"/>
      <c r="Z18" s="657">
        <v>0.1</v>
      </c>
      <c r="AA18" s="657"/>
      <c r="AB18" s="657"/>
      <c r="AC18" s="657"/>
      <c r="AD18" s="658">
        <v>4758</v>
      </c>
      <c r="AE18" s="658"/>
      <c r="AF18" s="658"/>
      <c r="AG18" s="658"/>
      <c r="AH18" s="658"/>
      <c r="AI18" s="658"/>
      <c r="AJ18" s="658"/>
      <c r="AK18" s="658"/>
      <c r="AL18" s="633">
        <v>0.30000001192092896</v>
      </c>
      <c r="AM18" s="634"/>
      <c r="AN18" s="634"/>
      <c r="AO18" s="659"/>
      <c r="AP18" s="627" t="s">
        <v>273</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57" t="s">
        <v>129</v>
      </c>
      <c r="BP18" s="657"/>
      <c r="BQ18" s="657"/>
      <c r="BR18" s="657"/>
      <c r="BS18" s="658" t="s">
        <v>129</v>
      </c>
      <c r="BT18" s="658"/>
      <c r="BU18" s="658"/>
      <c r="BV18" s="658"/>
      <c r="BW18" s="658"/>
      <c r="BX18" s="658"/>
      <c r="BY18" s="658"/>
      <c r="BZ18" s="658"/>
      <c r="CA18" s="658"/>
      <c r="CB18" s="716"/>
      <c r="CD18" s="667" t="s">
        <v>274</v>
      </c>
      <c r="CE18" s="668"/>
      <c r="CF18" s="668"/>
      <c r="CG18" s="668"/>
      <c r="CH18" s="668"/>
      <c r="CI18" s="668"/>
      <c r="CJ18" s="668"/>
      <c r="CK18" s="668"/>
      <c r="CL18" s="668"/>
      <c r="CM18" s="668"/>
      <c r="CN18" s="668"/>
      <c r="CO18" s="668"/>
      <c r="CP18" s="668"/>
      <c r="CQ18" s="669"/>
      <c r="CR18" s="630" t="s">
        <v>129</v>
      </c>
      <c r="CS18" s="631"/>
      <c r="CT18" s="631"/>
      <c r="CU18" s="631"/>
      <c r="CV18" s="631"/>
      <c r="CW18" s="631"/>
      <c r="CX18" s="631"/>
      <c r="CY18" s="632"/>
      <c r="CZ18" s="657" t="s">
        <v>129</v>
      </c>
      <c r="DA18" s="657"/>
      <c r="DB18" s="657"/>
      <c r="DC18" s="657"/>
      <c r="DD18" s="636" t="s">
        <v>129</v>
      </c>
      <c r="DE18" s="631"/>
      <c r="DF18" s="631"/>
      <c r="DG18" s="631"/>
      <c r="DH18" s="631"/>
      <c r="DI18" s="631"/>
      <c r="DJ18" s="631"/>
      <c r="DK18" s="631"/>
      <c r="DL18" s="631"/>
      <c r="DM18" s="631"/>
      <c r="DN18" s="631"/>
      <c r="DO18" s="631"/>
      <c r="DP18" s="632"/>
      <c r="DQ18" s="636" t="s">
        <v>129</v>
      </c>
      <c r="DR18" s="631"/>
      <c r="DS18" s="631"/>
      <c r="DT18" s="631"/>
      <c r="DU18" s="631"/>
      <c r="DV18" s="631"/>
      <c r="DW18" s="631"/>
      <c r="DX18" s="631"/>
      <c r="DY18" s="631"/>
      <c r="DZ18" s="631"/>
      <c r="EA18" s="631"/>
      <c r="EB18" s="631"/>
      <c r="EC18" s="675"/>
    </row>
    <row r="19" spans="2:133" ht="11.25" customHeight="1" x14ac:dyDescent="0.15">
      <c r="B19" s="627" t="s">
        <v>275</v>
      </c>
      <c r="C19" s="628"/>
      <c r="D19" s="628"/>
      <c r="E19" s="628"/>
      <c r="F19" s="628"/>
      <c r="G19" s="628"/>
      <c r="H19" s="628"/>
      <c r="I19" s="628"/>
      <c r="J19" s="628"/>
      <c r="K19" s="628"/>
      <c r="L19" s="628"/>
      <c r="M19" s="628"/>
      <c r="N19" s="628"/>
      <c r="O19" s="628"/>
      <c r="P19" s="628"/>
      <c r="Q19" s="629"/>
      <c r="R19" s="630">
        <v>685</v>
      </c>
      <c r="S19" s="631"/>
      <c r="T19" s="631"/>
      <c r="U19" s="631"/>
      <c r="V19" s="631"/>
      <c r="W19" s="631"/>
      <c r="X19" s="631"/>
      <c r="Y19" s="632"/>
      <c r="Z19" s="657">
        <v>0</v>
      </c>
      <c r="AA19" s="657"/>
      <c r="AB19" s="657"/>
      <c r="AC19" s="657"/>
      <c r="AD19" s="658">
        <v>685</v>
      </c>
      <c r="AE19" s="658"/>
      <c r="AF19" s="658"/>
      <c r="AG19" s="658"/>
      <c r="AH19" s="658"/>
      <c r="AI19" s="658"/>
      <c r="AJ19" s="658"/>
      <c r="AK19" s="658"/>
      <c r="AL19" s="633">
        <v>0</v>
      </c>
      <c r="AM19" s="634"/>
      <c r="AN19" s="634"/>
      <c r="AO19" s="659"/>
      <c r="AP19" s="627" t="s">
        <v>276</v>
      </c>
      <c r="AQ19" s="628"/>
      <c r="AR19" s="628"/>
      <c r="AS19" s="628"/>
      <c r="AT19" s="628"/>
      <c r="AU19" s="628"/>
      <c r="AV19" s="628"/>
      <c r="AW19" s="628"/>
      <c r="AX19" s="628"/>
      <c r="AY19" s="628"/>
      <c r="AZ19" s="628"/>
      <c r="BA19" s="628"/>
      <c r="BB19" s="628"/>
      <c r="BC19" s="628"/>
      <c r="BD19" s="628"/>
      <c r="BE19" s="628"/>
      <c r="BF19" s="629"/>
      <c r="BG19" s="630">
        <v>7480</v>
      </c>
      <c r="BH19" s="631"/>
      <c r="BI19" s="631"/>
      <c r="BJ19" s="631"/>
      <c r="BK19" s="631"/>
      <c r="BL19" s="631"/>
      <c r="BM19" s="631"/>
      <c r="BN19" s="632"/>
      <c r="BO19" s="657">
        <v>4.5999999999999996</v>
      </c>
      <c r="BP19" s="657"/>
      <c r="BQ19" s="657"/>
      <c r="BR19" s="657"/>
      <c r="BS19" s="658" t="s">
        <v>129</v>
      </c>
      <c r="BT19" s="658"/>
      <c r="BU19" s="658"/>
      <c r="BV19" s="658"/>
      <c r="BW19" s="658"/>
      <c r="BX19" s="658"/>
      <c r="BY19" s="658"/>
      <c r="BZ19" s="658"/>
      <c r="CA19" s="658"/>
      <c r="CB19" s="716"/>
      <c r="CD19" s="667" t="s">
        <v>277</v>
      </c>
      <c r="CE19" s="668"/>
      <c r="CF19" s="668"/>
      <c r="CG19" s="668"/>
      <c r="CH19" s="668"/>
      <c r="CI19" s="668"/>
      <c r="CJ19" s="668"/>
      <c r="CK19" s="668"/>
      <c r="CL19" s="668"/>
      <c r="CM19" s="668"/>
      <c r="CN19" s="668"/>
      <c r="CO19" s="668"/>
      <c r="CP19" s="668"/>
      <c r="CQ19" s="669"/>
      <c r="CR19" s="630" t="s">
        <v>129</v>
      </c>
      <c r="CS19" s="631"/>
      <c r="CT19" s="631"/>
      <c r="CU19" s="631"/>
      <c r="CV19" s="631"/>
      <c r="CW19" s="631"/>
      <c r="CX19" s="631"/>
      <c r="CY19" s="632"/>
      <c r="CZ19" s="657" t="s">
        <v>129</v>
      </c>
      <c r="DA19" s="657"/>
      <c r="DB19" s="657"/>
      <c r="DC19" s="657"/>
      <c r="DD19" s="636" t="s">
        <v>129</v>
      </c>
      <c r="DE19" s="631"/>
      <c r="DF19" s="631"/>
      <c r="DG19" s="631"/>
      <c r="DH19" s="631"/>
      <c r="DI19" s="631"/>
      <c r="DJ19" s="631"/>
      <c r="DK19" s="631"/>
      <c r="DL19" s="631"/>
      <c r="DM19" s="631"/>
      <c r="DN19" s="631"/>
      <c r="DO19" s="631"/>
      <c r="DP19" s="632"/>
      <c r="DQ19" s="636" t="s">
        <v>129</v>
      </c>
      <c r="DR19" s="631"/>
      <c r="DS19" s="631"/>
      <c r="DT19" s="631"/>
      <c r="DU19" s="631"/>
      <c r="DV19" s="631"/>
      <c r="DW19" s="631"/>
      <c r="DX19" s="631"/>
      <c r="DY19" s="631"/>
      <c r="DZ19" s="631"/>
      <c r="EA19" s="631"/>
      <c r="EB19" s="631"/>
      <c r="EC19" s="675"/>
    </row>
    <row r="20" spans="2:133" ht="11.25" customHeight="1" x14ac:dyDescent="0.15">
      <c r="B20" s="627" t="s">
        <v>278</v>
      </c>
      <c r="C20" s="628"/>
      <c r="D20" s="628"/>
      <c r="E20" s="628"/>
      <c r="F20" s="628"/>
      <c r="G20" s="628"/>
      <c r="H20" s="628"/>
      <c r="I20" s="628"/>
      <c r="J20" s="628"/>
      <c r="K20" s="628"/>
      <c r="L20" s="628"/>
      <c r="M20" s="628"/>
      <c r="N20" s="628"/>
      <c r="O20" s="628"/>
      <c r="P20" s="628"/>
      <c r="Q20" s="629"/>
      <c r="R20" s="630">
        <v>454</v>
      </c>
      <c r="S20" s="631"/>
      <c r="T20" s="631"/>
      <c r="U20" s="631"/>
      <c r="V20" s="631"/>
      <c r="W20" s="631"/>
      <c r="X20" s="631"/>
      <c r="Y20" s="632"/>
      <c r="Z20" s="657">
        <v>0</v>
      </c>
      <c r="AA20" s="657"/>
      <c r="AB20" s="657"/>
      <c r="AC20" s="657"/>
      <c r="AD20" s="658">
        <v>454</v>
      </c>
      <c r="AE20" s="658"/>
      <c r="AF20" s="658"/>
      <c r="AG20" s="658"/>
      <c r="AH20" s="658"/>
      <c r="AI20" s="658"/>
      <c r="AJ20" s="658"/>
      <c r="AK20" s="658"/>
      <c r="AL20" s="633">
        <v>0</v>
      </c>
      <c r="AM20" s="634"/>
      <c r="AN20" s="634"/>
      <c r="AO20" s="659"/>
      <c r="AP20" s="627" t="s">
        <v>279</v>
      </c>
      <c r="AQ20" s="628"/>
      <c r="AR20" s="628"/>
      <c r="AS20" s="628"/>
      <c r="AT20" s="628"/>
      <c r="AU20" s="628"/>
      <c r="AV20" s="628"/>
      <c r="AW20" s="628"/>
      <c r="AX20" s="628"/>
      <c r="AY20" s="628"/>
      <c r="AZ20" s="628"/>
      <c r="BA20" s="628"/>
      <c r="BB20" s="628"/>
      <c r="BC20" s="628"/>
      <c r="BD20" s="628"/>
      <c r="BE20" s="628"/>
      <c r="BF20" s="629"/>
      <c r="BG20" s="630">
        <v>7480</v>
      </c>
      <c r="BH20" s="631"/>
      <c r="BI20" s="631"/>
      <c r="BJ20" s="631"/>
      <c r="BK20" s="631"/>
      <c r="BL20" s="631"/>
      <c r="BM20" s="631"/>
      <c r="BN20" s="632"/>
      <c r="BO20" s="657">
        <v>4.5999999999999996</v>
      </c>
      <c r="BP20" s="657"/>
      <c r="BQ20" s="657"/>
      <c r="BR20" s="657"/>
      <c r="BS20" s="658" t="s">
        <v>129</v>
      </c>
      <c r="BT20" s="658"/>
      <c r="BU20" s="658"/>
      <c r="BV20" s="658"/>
      <c r="BW20" s="658"/>
      <c r="BX20" s="658"/>
      <c r="BY20" s="658"/>
      <c r="BZ20" s="658"/>
      <c r="CA20" s="658"/>
      <c r="CB20" s="716"/>
      <c r="CD20" s="667" t="s">
        <v>280</v>
      </c>
      <c r="CE20" s="668"/>
      <c r="CF20" s="668"/>
      <c r="CG20" s="668"/>
      <c r="CH20" s="668"/>
      <c r="CI20" s="668"/>
      <c r="CJ20" s="668"/>
      <c r="CK20" s="668"/>
      <c r="CL20" s="668"/>
      <c r="CM20" s="668"/>
      <c r="CN20" s="668"/>
      <c r="CO20" s="668"/>
      <c r="CP20" s="668"/>
      <c r="CQ20" s="669"/>
      <c r="CR20" s="630">
        <v>3418682</v>
      </c>
      <c r="CS20" s="631"/>
      <c r="CT20" s="631"/>
      <c r="CU20" s="631"/>
      <c r="CV20" s="631"/>
      <c r="CW20" s="631"/>
      <c r="CX20" s="631"/>
      <c r="CY20" s="632"/>
      <c r="CZ20" s="657">
        <v>100</v>
      </c>
      <c r="DA20" s="657"/>
      <c r="DB20" s="657"/>
      <c r="DC20" s="657"/>
      <c r="DD20" s="636">
        <v>682568</v>
      </c>
      <c r="DE20" s="631"/>
      <c r="DF20" s="631"/>
      <c r="DG20" s="631"/>
      <c r="DH20" s="631"/>
      <c r="DI20" s="631"/>
      <c r="DJ20" s="631"/>
      <c r="DK20" s="631"/>
      <c r="DL20" s="631"/>
      <c r="DM20" s="631"/>
      <c r="DN20" s="631"/>
      <c r="DO20" s="631"/>
      <c r="DP20" s="632"/>
      <c r="DQ20" s="636">
        <v>2163752</v>
      </c>
      <c r="DR20" s="631"/>
      <c r="DS20" s="631"/>
      <c r="DT20" s="631"/>
      <c r="DU20" s="631"/>
      <c r="DV20" s="631"/>
      <c r="DW20" s="631"/>
      <c r="DX20" s="631"/>
      <c r="DY20" s="631"/>
      <c r="DZ20" s="631"/>
      <c r="EA20" s="631"/>
      <c r="EB20" s="631"/>
      <c r="EC20" s="675"/>
    </row>
    <row r="21" spans="2:133" ht="11.25" customHeight="1" x14ac:dyDescent="0.15">
      <c r="B21" s="627" t="s">
        <v>281</v>
      </c>
      <c r="C21" s="628"/>
      <c r="D21" s="628"/>
      <c r="E21" s="628"/>
      <c r="F21" s="628"/>
      <c r="G21" s="628"/>
      <c r="H21" s="628"/>
      <c r="I21" s="628"/>
      <c r="J21" s="628"/>
      <c r="K21" s="628"/>
      <c r="L21" s="628"/>
      <c r="M21" s="628"/>
      <c r="N21" s="628"/>
      <c r="O21" s="628"/>
      <c r="P21" s="628"/>
      <c r="Q21" s="629"/>
      <c r="R21" s="630">
        <v>91</v>
      </c>
      <c r="S21" s="631"/>
      <c r="T21" s="631"/>
      <c r="U21" s="631"/>
      <c r="V21" s="631"/>
      <c r="W21" s="631"/>
      <c r="X21" s="631"/>
      <c r="Y21" s="632"/>
      <c r="Z21" s="657">
        <v>0</v>
      </c>
      <c r="AA21" s="657"/>
      <c r="AB21" s="657"/>
      <c r="AC21" s="657"/>
      <c r="AD21" s="658">
        <v>91</v>
      </c>
      <c r="AE21" s="658"/>
      <c r="AF21" s="658"/>
      <c r="AG21" s="658"/>
      <c r="AH21" s="658"/>
      <c r="AI21" s="658"/>
      <c r="AJ21" s="658"/>
      <c r="AK21" s="658"/>
      <c r="AL21" s="633">
        <v>0</v>
      </c>
      <c r="AM21" s="634"/>
      <c r="AN21" s="634"/>
      <c r="AO21" s="659"/>
      <c r="AP21" s="723" t="s">
        <v>282</v>
      </c>
      <c r="AQ21" s="730"/>
      <c r="AR21" s="730"/>
      <c r="AS21" s="730"/>
      <c r="AT21" s="730"/>
      <c r="AU21" s="730"/>
      <c r="AV21" s="730"/>
      <c r="AW21" s="730"/>
      <c r="AX21" s="730"/>
      <c r="AY21" s="730"/>
      <c r="AZ21" s="730"/>
      <c r="BA21" s="730"/>
      <c r="BB21" s="730"/>
      <c r="BC21" s="730"/>
      <c r="BD21" s="730"/>
      <c r="BE21" s="730"/>
      <c r="BF21" s="725"/>
      <c r="BG21" s="630">
        <v>7480</v>
      </c>
      <c r="BH21" s="631"/>
      <c r="BI21" s="631"/>
      <c r="BJ21" s="631"/>
      <c r="BK21" s="631"/>
      <c r="BL21" s="631"/>
      <c r="BM21" s="631"/>
      <c r="BN21" s="632"/>
      <c r="BO21" s="657">
        <v>4.5999999999999996</v>
      </c>
      <c r="BP21" s="657"/>
      <c r="BQ21" s="657"/>
      <c r="BR21" s="657"/>
      <c r="BS21" s="658" t="s">
        <v>129</v>
      </c>
      <c r="BT21" s="658"/>
      <c r="BU21" s="658"/>
      <c r="BV21" s="658"/>
      <c r="BW21" s="658"/>
      <c r="BX21" s="658"/>
      <c r="BY21" s="658"/>
      <c r="BZ21" s="658"/>
      <c r="CA21" s="658"/>
      <c r="CB21" s="716"/>
      <c r="CD21" s="741"/>
      <c r="CE21" s="661"/>
      <c r="CF21" s="661"/>
      <c r="CG21" s="661"/>
      <c r="CH21" s="661"/>
      <c r="CI21" s="661"/>
      <c r="CJ21" s="661"/>
      <c r="CK21" s="661"/>
      <c r="CL21" s="661"/>
      <c r="CM21" s="661"/>
      <c r="CN21" s="661"/>
      <c r="CO21" s="661"/>
      <c r="CP21" s="661"/>
      <c r="CQ21" s="662"/>
      <c r="CR21" s="742"/>
      <c r="CS21" s="739"/>
      <c r="CT21" s="739"/>
      <c r="CU21" s="739"/>
      <c r="CV21" s="739"/>
      <c r="CW21" s="739"/>
      <c r="CX21" s="739"/>
      <c r="CY21" s="743"/>
      <c r="CZ21" s="744"/>
      <c r="DA21" s="744"/>
      <c r="DB21" s="744"/>
      <c r="DC21" s="744"/>
      <c r="DD21" s="738"/>
      <c r="DE21" s="739"/>
      <c r="DF21" s="739"/>
      <c r="DG21" s="739"/>
      <c r="DH21" s="739"/>
      <c r="DI21" s="739"/>
      <c r="DJ21" s="739"/>
      <c r="DK21" s="739"/>
      <c r="DL21" s="739"/>
      <c r="DM21" s="739"/>
      <c r="DN21" s="739"/>
      <c r="DO21" s="739"/>
      <c r="DP21" s="743"/>
      <c r="DQ21" s="738"/>
      <c r="DR21" s="739"/>
      <c r="DS21" s="739"/>
      <c r="DT21" s="739"/>
      <c r="DU21" s="739"/>
      <c r="DV21" s="739"/>
      <c r="DW21" s="739"/>
      <c r="DX21" s="739"/>
      <c r="DY21" s="739"/>
      <c r="DZ21" s="739"/>
      <c r="EA21" s="739"/>
      <c r="EB21" s="739"/>
      <c r="EC21" s="740"/>
    </row>
    <row r="22" spans="2:133" ht="11.25" customHeight="1" x14ac:dyDescent="0.15">
      <c r="B22" s="693" t="s">
        <v>283</v>
      </c>
      <c r="C22" s="694"/>
      <c r="D22" s="694"/>
      <c r="E22" s="694"/>
      <c r="F22" s="694"/>
      <c r="G22" s="694"/>
      <c r="H22" s="694"/>
      <c r="I22" s="694"/>
      <c r="J22" s="694"/>
      <c r="K22" s="694"/>
      <c r="L22" s="694"/>
      <c r="M22" s="694"/>
      <c r="N22" s="694"/>
      <c r="O22" s="694"/>
      <c r="P22" s="694"/>
      <c r="Q22" s="695"/>
      <c r="R22" s="630">
        <v>3528</v>
      </c>
      <c r="S22" s="631"/>
      <c r="T22" s="631"/>
      <c r="U22" s="631"/>
      <c r="V22" s="631"/>
      <c r="W22" s="631"/>
      <c r="X22" s="631"/>
      <c r="Y22" s="632"/>
      <c r="Z22" s="657">
        <v>0.1</v>
      </c>
      <c r="AA22" s="657"/>
      <c r="AB22" s="657"/>
      <c r="AC22" s="657"/>
      <c r="AD22" s="658">
        <v>3528</v>
      </c>
      <c r="AE22" s="658"/>
      <c r="AF22" s="658"/>
      <c r="AG22" s="658"/>
      <c r="AH22" s="658"/>
      <c r="AI22" s="658"/>
      <c r="AJ22" s="658"/>
      <c r="AK22" s="658"/>
      <c r="AL22" s="633">
        <v>0.20000000298023224</v>
      </c>
      <c r="AM22" s="634"/>
      <c r="AN22" s="634"/>
      <c r="AO22" s="659"/>
      <c r="AP22" s="723" t="s">
        <v>284</v>
      </c>
      <c r="AQ22" s="730"/>
      <c r="AR22" s="730"/>
      <c r="AS22" s="730"/>
      <c r="AT22" s="730"/>
      <c r="AU22" s="730"/>
      <c r="AV22" s="730"/>
      <c r="AW22" s="730"/>
      <c r="AX22" s="730"/>
      <c r="AY22" s="730"/>
      <c r="AZ22" s="730"/>
      <c r="BA22" s="730"/>
      <c r="BB22" s="730"/>
      <c r="BC22" s="730"/>
      <c r="BD22" s="730"/>
      <c r="BE22" s="730"/>
      <c r="BF22" s="725"/>
      <c r="BG22" s="630" t="s">
        <v>129</v>
      </c>
      <c r="BH22" s="631"/>
      <c r="BI22" s="631"/>
      <c r="BJ22" s="631"/>
      <c r="BK22" s="631"/>
      <c r="BL22" s="631"/>
      <c r="BM22" s="631"/>
      <c r="BN22" s="632"/>
      <c r="BO22" s="657" t="s">
        <v>129</v>
      </c>
      <c r="BP22" s="657"/>
      <c r="BQ22" s="657"/>
      <c r="BR22" s="657"/>
      <c r="BS22" s="658" t="s">
        <v>129</v>
      </c>
      <c r="BT22" s="658"/>
      <c r="BU22" s="658"/>
      <c r="BV22" s="658"/>
      <c r="BW22" s="658"/>
      <c r="BX22" s="658"/>
      <c r="BY22" s="658"/>
      <c r="BZ22" s="658"/>
      <c r="CA22" s="658"/>
      <c r="CB22" s="716"/>
      <c r="CD22" s="732" t="s">
        <v>285</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x14ac:dyDescent="0.15">
      <c r="B23" s="627" t="s">
        <v>286</v>
      </c>
      <c r="C23" s="628"/>
      <c r="D23" s="628"/>
      <c r="E23" s="628"/>
      <c r="F23" s="628"/>
      <c r="G23" s="628"/>
      <c r="H23" s="628"/>
      <c r="I23" s="628"/>
      <c r="J23" s="628"/>
      <c r="K23" s="628"/>
      <c r="L23" s="628"/>
      <c r="M23" s="628"/>
      <c r="N23" s="628"/>
      <c r="O23" s="628"/>
      <c r="P23" s="628"/>
      <c r="Q23" s="629"/>
      <c r="R23" s="630">
        <v>1840001</v>
      </c>
      <c r="S23" s="631"/>
      <c r="T23" s="631"/>
      <c r="U23" s="631"/>
      <c r="V23" s="631"/>
      <c r="W23" s="631"/>
      <c r="X23" s="631"/>
      <c r="Y23" s="632"/>
      <c r="Z23" s="657">
        <v>51.6</v>
      </c>
      <c r="AA23" s="657"/>
      <c r="AB23" s="657"/>
      <c r="AC23" s="657"/>
      <c r="AD23" s="658">
        <v>1644593</v>
      </c>
      <c r="AE23" s="658"/>
      <c r="AF23" s="658"/>
      <c r="AG23" s="658"/>
      <c r="AH23" s="658"/>
      <c r="AI23" s="658"/>
      <c r="AJ23" s="658"/>
      <c r="AK23" s="658"/>
      <c r="AL23" s="633">
        <v>86.9</v>
      </c>
      <c r="AM23" s="634"/>
      <c r="AN23" s="634"/>
      <c r="AO23" s="659"/>
      <c r="AP23" s="723" t="s">
        <v>287</v>
      </c>
      <c r="AQ23" s="730"/>
      <c r="AR23" s="730"/>
      <c r="AS23" s="730"/>
      <c r="AT23" s="730"/>
      <c r="AU23" s="730"/>
      <c r="AV23" s="730"/>
      <c r="AW23" s="730"/>
      <c r="AX23" s="730"/>
      <c r="AY23" s="730"/>
      <c r="AZ23" s="730"/>
      <c r="BA23" s="730"/>
      <c r="BB23" s="730"/>
      <c r="BC23" s="730"/>
      <c r="BD23" s="730"/>
      <c r="BE23" s="730"/>
      <c r="BF23" s="725"/>
      <c r="BG23" s="630" t="s">
        <v>129</v>
      </c>
      <c r="BH23" s="631"/>
      <c r="BI23" s="631"/>
      <c r="BJ23" s="631"/>
      <c r="BK23" s="631"/>
      <c r="BL23" s="631"/>
      <c r="BM23" s="631"/>
      <c r="BN23" s="632"/>
      <c r="BO23" s="657" t="s">
        <v>129</v>
      </c>
      <c r="BP23" s="657"/>
      <c r="BQ23" s="657"/>
      <c r="BR23" s="657"/>
      <c r="BS23" s="658" t="s">
        <v>129</v>
      </c>
      <c r="BT23" s="658"/>
      <c r="BU23" s="658"/>
      <c r="BV23" s="658"/>
      <c r="BW23" s="658"/>
      <c r="BX23" s="658"/>
      <c r="BY23" s="658"/>
      <c r="BZ23" s="658"/>
      <c r="CA23" s="658"/>
      <c r="CB23" s="716"/>
      <c r="CD23" s="732" t="s">
        <v>227</v>
      </c>
      <c r="CE23" s="733"/>
      <c r="CF23" s="733"/>
      <c r="CG23" s="733"/>
      <c r="CH23" s="733"/>
      <c r="CI23" s="733"/>
      <c r="CJ23" s="733"/>
      <c r="CK23" s="733"/>
      <c r="CL23" s="733"/>
      <c r="CM23" s="733"/>
      <c r="CN23" s="733"/>
      <c r="CO23" s="733"/>
      <c r="CP23" s="733"/>
      <c r="CQ23" s="734"/>
      <c r="CR23" s="732" t="s">
        <v>288</v>
      </c>
      <c r="CS23" s="733"/>
      <c r="CT23" s="733"/>
      <c r="CU23" s="733"/>
      <c r="CV23" s="733"/>
      <c r="CW23" s="733"/>
      <c r="CX23" s="733"/>
      <c r="CY23" s="734"/>
      <c r="CZ23" s="732" t="s">
        <v>289</v>
      </c>
      <c r="DA23" s="733"/>
      <c r="DB23" s="733"/>
      <c r="DC23" s="734"/>
      <c r="DD23" s="732" t="s">
        <v>290</v>
      </c>
      <c r="DE23" s="733"/>
      <c r="DF23" s="733"/>
      <c r="DG23" s="733"/>
      <c r="DH23" s="733"/>
      <c r="DI23" s="733"/>
      <c r="DJ23" s="733"/>
      <c r="DK23" s="734"/>
      <c r="DL23" s="735" t="s">
        <v>291</v>
      </c>
      <c r="DM23" s="736"/>
      <c r="DN23" s="736"/>
      <c r="DO23" s="736"/>
      <c r="DP23" s="736"/>
      <c r="DQ23" s="736"/>
      <c r="DR23" s="736"/>
      <c r="DS23" s="736"/>
      <c r="DT23" s="736"/>
      <c r="DU23" s="736"/>
      <c r="DV23" s="737"/>
      <c r="DW23" s="732" t="s">
        <v>292</v>
      </c>
      <c r="DX23" s="733"/>
      <c r="DY23" s="733"/>
      <c r="DZ23" s="733"/>
      <c r="EA23" s="733"/>
      <c r="EB23" s="733"/>
      <c r="EC23" s="734"/>
    </row>
    <row r="24" spans="2:133" ht="11.25" customHeight="1" x14ac:dyDescent="0.15">
      <c r="B24" s="627" t="s">
        <v>293</v>
      </c>
      <c r="C24" s="628"/>
      <c r="D24" s="628"/>
      <c r="E24" s="628"/>
      <c r="F24" s="628"/>
      <c r="G24" s="628"/>
      <c r="H24" s="628"/>
      <c r="I24" s="628"/>
      <c r="J24" s="628"/>
      <c r="K24" s="628"/>
      <c r="L24" s="628"/>
      <c r="M24" s="628"/>
      <c r="N24" s="628"/>
      <c r="O24" s="628"/>
      <c r="P24" s="628"/>
      <c r="Q24" s="629"/>
      <c r="R24" s="630">
        <v>1644593</v>
      </c>
      <c r="S24" s="631"/>
      <c r="T24" s="631"/>
      <c r="U24" s="631"/>
      <c r="V24" s="631"/>
      <c r="W24" s="631"/>
      <c r="X24" s="631"/>
      <c r="Y24" s="632"/>
      <c r="Z24" s="657">
        <v>46.1</v>
      </c>
      <c r="AA24" s="657"/>
      <c r="AB24" s="657"/>
      <c r="AC24" s="657"/>
      <c r="AD24" s="658">
        <v>1644593</v>
      </c>
      <c r="AE24" s="658"/>
      <c r="AF24" s="658"/>
      <c r="AG24" s="658"/>
      <c r="AH24" s="658"/>
      <c r="AI24" s="658"/>
      <c r="AJ24" s="658"/>
      <c r="AK24" s="658"/>
      <c r="AL24" s="633">
        <v>86.9</v>
      </c>
      <c r="AM24" s="634"/>
      <c r="AN24" s="634"/>
      <c r="AO24" s="659"/>
      <c r="AP24" s="723" t="s">
        <v>294</v>
      </c>
      <c r="AQ24" s="730"/>
      <c r="AR24" s="730"/>
      <c r="AS24" s="730"/>
      <c r="AT24" s="730"/>
      <c r="AU24" s="730"/>
      <c r="AV24" s="730"/>
      <c r="AW24" s="730"/>
      <c r="AX24" s="730"/>
      <c r="AY24" s="730"/>
      <c r="AZ24" s="730"/>
      <c r="BA24" s="730"/>
      <c r="BB24" s="730"/>
      <c r="BC24" s="730"/>
      <c r="BD24" s="730"/>
      <c r="BE24" s="730"/>
      <c r="BF24" s="725"/>
      <c r="BG24" s="630" t="s">
        <v>129</v>
      </c>
      <c r="BH24" s="631"/>
      <c r="BI24" s="631"/>
      <c r="BJ24" s="631"/>
      <c r="BK24" s="631"/>
      <c r="BL24" s="631"/>
      <c r="BM24" s="631"/>
      <c r="BN24" s="632"/>
      <c r="BO24" s="657" t="s">
        <v>129</v>
      </c>
      <c r="BP24" s="657"/>
      <c r="BQ24" s="657"/>
      <c r="BR24" s="657"/>
      <c r="BS24" s="658" t="s">
        <v>129</v>
      </c>
      <c r="BT24" s="658"/>
      <c r="BU24" s="658"/>
      <c r="BV24" s="658"/>
      <c r="BW24" s="658"/>
      <c r="BX24" s="658"/>
      <c r="BY24" s="658"/>
      <c r="BZ24" s="658"/>
      <c r="CA24" s="658"/>
      <c r="CB24" s="716"/>
      <c r="CD24" s="686" t="s">
        <v>295</v>
      </c>
      <c r="CE24" s="687"/>
      <c r="CF24" s="687"/>
      <c r="CG24" s="687"/>
      <c r="CH24" s="687"/>
      <c r="CI24" s="687"/>
      <c r="CJ24" s="687"/>
      <c r="CK24" s="687"/>
      <c r="CL24" s="687"/>
      <c r="CM24" s="687"/>
      <c r="CN24" s="687"/>
      <c r="CO24" s="687"/>
      <c r="CP24" s="687"/>
      <c r="CQ24" s="688"/>
      <c r="CR24" s="683">
        <v>1115185</v>
      </c>
      <c r="CS24" s="684"/>
      <c r="CT24" s="684"/>
      <c r="CU24" s="684"/>
      <c r="CV24" s="684"/>
      <c r="CW24" s="684"/>
      <c r="CX24" s="684"/>
      <c r="CY24" s="727"/>
      <c r="CZ24" s="728">
        <v>32.6</v>
      </c>
      <c r="DA24" s="703"/>
      <c r="DB24" s="703"/>
      <c r="DC24" s="731"/>
      <c r="DD24" s="726">
        <v>865228</v>
      </c>
      <c r="DE24" s="684"/>
      <c r="DF24" s="684"/>
      <c r="DG24" s="684"/>
      <c r="DH24" s="684"/>
      <c r="DI24" s="684"/>
      <c r="DJ24" s="684"/>
      <c r="DK24" s="727"/>
      <c r="DL24" s="726">
        <v>811130</v>
      </c>
      <c r="DM24" s="684"/>
      <c r="DN24" s="684"/>
      <c r="DO24" s="684"/>
      <c r="DP24" s="684"/>
      <c r="DQ24" s="684"/>
      <c r="DR24" s="684"/>
      <c r="DS24" s="684"/>
      <c r="DT24" s="684"/>
      <c r="DU24" s="684"/>
      <c r="DV24" s="727"/>
      <c r="DW24" s="728">
        <v>42.9</v>
      </c>
      <c r="DX24" s="703"/>
      <c r="DY24" s="703"/>
      <c r="DZ24" s="703"/>
      <c r="EA24" s="703"/>
      <c r="EB24" s="703"/>
      <c r="EC24" s="729"/>
    </row>
    <row r="25" spans="2:133" ht="11.25" customHeight="1" x14ac:dyDescent="0.15">
      <c r="B25" s="627" t="s">
        <v>296</v>
      </c>
      <c r="C25" s="628"/>
      <c r="D25" s="628"/>
      <c r="E25" s="628"/>
      <c r="F25" s="628"/>
      <c r="G25" s="628"/>
      <c r="H25" s="628"/>
      <c r="I25" s="628"/>
      <c r="J25" s="628"/>
      <c r="K25" s="628"/>
      <c r="L25" s="628"/>
      <c r="M25" s="628"/>
      <c r="N25" s="628"/>
      <c r="O25" s="628"/>
      <c r="P25" s="628"/>
      <c r="Q25" s="629"/>
      <c r="R25" s="630">
        <v>195408</v>
      </c>
      <c r="S25" s="631"/>
      <c r="T25" s="631"/>
      <c r="U25" s="631"/>
      <c r="V25" s="631"/>
      <c r="W25" s="631"/>
      <c r="X25" s="631"/>
      <c r="Y25" s="632"/>
      <c r="Z25" s="657">
        <v>5.5</v>
      </c>
      <c r="AA25" s="657"/>
      <c r="AB25" s="657"/>
      <c r="AC25" s="657"/>
      <c r="AD25" s="658" t="s">
        <v>129</v>
      </c>
      <c r="AE25" s="658"/>
      <c r="AF25" s="658"/>
      <c r="AG25" s="658"/>
      <c r="AH25" s="658"/>
      <c r="AI25" s="658"/>
      <c r="AJ25" s="658"/>
      <c r="AK25" s="658"/>
      <c r="AL25" s="633" t="s">
        <v>129</v>
      </c>
      <c r="AM25" s="634"/>
      <c r="AN25" s="634"/>
      <c r="AO25" s="659"/>
      <c r="AP25" s="723" t="s">
        <v>297</v>
      </c>
      <c r="AQ25" s="730"/>
      <c r="AR25" s="730"/>
      <c r="AS25" s="730"/>
      <c r="AT25" s="730"/>
      <c r="AU25" s="730"/>
      <c r="AV25" s="730"/>
      <c r="AW25" s="730"/>
      <c r="AX25" s="730"/>
      <c r="AY25" s="730"/>
      <c r="AZ25" s="730"/>
      <c r="BA25" s="730"/>
      <c r="BB25" s="730"/>
      <c r="BC25" s="730"/>
      <c r="BD25" s="730"/>
      <c r="BE25" s="730"/>
      <c r="BF25" s="725"/>
      <c r="BG25" s="630" t="s">
        <v>129</v>
      </c>
      <c r="BH25" s="631"/>
      <c r="BI25" s="631"/>
      <c r="BJ25" s="631"/>
      <c r="BK25" s="631"/>
      <c r="BL25" s="631"/>
      <c r="BM25" s="631"/>
      <c r="BN25" s="632"/>
      <c r="BO25" s="657" t="s">
        <v>129</v>
      </c>
      <c r="BP25" s="657"/>
      <c r="BQ25" s="657"/>
      <c r="BR25" s="657"/>
      <c r="BS25" s="658" t="s">
        <v>129</v>
      </c>
      <c r="BT25" s="658"/>
      <c r="BU25" s="658"/>
      <c r="BV25" s="658"/>
      <c r="BW25" s="658"/>
      <c r="BX25" s="658"/>
      <c r="BY25" s="658"/>
      <c r="BZ25" s="658"/>
      <c r="CA25" s="658"/>
      <c r="CB25" s="716"/>
      <c r="CD25" s="667" t="s">
        <v>298</v>
      </c>
      <c r="CE25" s="668"/>
      <c r="CF25" s="668"/>
      <c r="CG25" s="668"/>
      <c r="CH25" s="668"/>
      <c r="CI25" s="668"/>
      <c r="CJ25" s="668"/>
      <c r="CK25" s="668"/>
      <c r="CL25" s="668"/>
      <c r="CM25" s="668"/>
      <c r="CN25" s="668"/>
      <c r="CO25" s="668"/>
      <c r="CP25" s="668"/>
      <c r="CQ25" s="669"/>
      <c r="CR25" s="630">
        <v>581414</v>
      </c>
      <c r="CS25" s="641"/>
      <c r="CT25" s="641"/>
      <c r="CU25" s="641"/>
      <c r="CV25" s="641"/>
      <c r="CW25" s="641"/>
      <c r="CX25" s="641"/>
      <c r="CY25" s="642"/>
      <c r="CZ25" s="633">
        <v>17</v>
      </c>
      <c r="DA25" s="643"/>
      <c r="DB25" s="643"/>
      <c r="DC25" s="644"/>
      <c r="DD25" s="636">
        <v>467326</v>
      </c>
      <c r="DE25" s="641"/>
      <c r="DF25" s="641"/>
      <c r="DG25" s="641"/>
      <c r="DH25" s="641"/>
      <c r="DI25" s="641"/>
      <c r="DJ25" s="641"/>
      <c r="DK25" s="642"/>
      <c r="DL25" s="636">
        <v>413228</v>
      </c>
      <c r="DM25" s="641"/>
      <c r="DN25" s="641"/>
      <c r="DO25" s="641"/>
      <c r="DP25" s="641"/>
      <c r="DQ25" s="641"/>
      <c r="DR25" s="641"/>
      <c r="DS25" s="641"/>
      <c r="DT25" s="641"/>
      <c r="DU25" s="641"/>
      <c r="DV25" s="642"/>
      <c r="DW25" s="633">
        <v>21.8</v>
      </c>
      <c r="DX25" s="643"/>
      <c r="DY25" s="643"/>
      <c r="DZ25" s="643"/>
      <c r="EA25" s="643"/>
      <c r="EB25" s="643"/>
      <c r="EC25" s="670"/>
    </row>
    <row r="26" spans="2:133" ht="11.25" customHeight="1" x14ac:dyDescent="0.15">
      <c r="B26" s="627" t="s">
        <v>299</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57" t="s">
        <v>129</v>
      </c>
      <c r="AA26" s="657"/>
      <c r="AB26" s="657"/>
      <c r="AC26" s="657"/>
      <c r="AD26" s="658" t="s">
        <v>129</v>
      </c>
      <c r="AE26" s="658"/>
      <c r="AF26" s="658"/>
      <c r="AG26" s="658"/>
      <c r="AH26" s="658"/>
      <c r="AI26" s="658"/>
      <c r="AJ26" s="658"/>
      <c r="AK26" s="658"/>
      <c r="AL26" s="633" t="s">
        <v>129</v>
      </c>
      <c r="AM26" s="634"/>
      <c r="AN26" s="634"/>
      <c r="AO26" s="659"/>
      <c r="AP26" s="723" t="s">
        <v>300</v>
      </c>
      <c r="AQ26" s="724"/>
      <c r="AR26" s="724"/>
      <c r="AS26" s="724"/>
      <c r="AT26" s="724"/>
      <c r="AU26" s="724"/>
      <c r="AV26" s="724"/>
      <c r="AW26" s="724"/>
      <c r="AX26" s="724"/>
      <c r="AY26" s="724"/>
      <c r="AZ26" s="724"/>
      <c r="BA26" s="724"/>
      <c r="BB26" s="724"/>
      <c r="BC26" s="724"/>
      <c r="BD26" s="724"/>
      <c r="BE26" s="724"/>
      <c r="BF26" s="725"/>
      <c r="BG26" s="630" t="s">
        <v>129</v>
      </c>
      <c r="BH26" s="631"/>
      <c r="BI26" s="631"/>
      <c r="BJ26" s="631"/>
      <c r="BK26" s="631"/>
      <c r="BL26" s="631"/>
      <c r="BM26" s="631"/>
      <c r="BN26" s="632"/>
      <c r="BO26" s="657" t="s">
        <v>129</v>
      </c>
      <c r="BP26" s="657"/>
      <c r="BQ26" s="657"/>
      <c r="BR26" s="657"/>
      <c r="BS26" s="658" t="s">
        <v>129</v>
      </c>
      <c r="BT26" s="658"/>
      <c r="BU26" s="658"/>
      <c r="BV26" s="658"/>
      <c r="BW26" s="658"/>
      <c r="BX26" s="658"/>
      <c r="BY26" s="658"/>
      <c r="BZ26" s="658"/>
      <c r="CA26" s="658"/>
      <c r="CB26" s="716"/>
      <c r="CD26" s="667" t="s">
        <v>301</v>
      </c>
      <c r="CE26" s="668"/>
      <c r="CF26" s="668"/>
      <c r="CG26" s="668"/>
      <c r="CH26" s="668"/>
      <c r="CI26" s="668"/>
      <c r="CJ26" s="668"/>
      <c r="CK26" s="668"/>
      <c r="CL26" s="668"/>
      <c r="CM26" s="668"/>
      <c r="CN26" s="668"/>
      <c r="CO26" s="668"/>
      <c r="CP26" s="668"/>
      <c r="CQ26" s="669"/>
      <c r="CR26" s="630">
        <v>330210</v>
      </c>
      <c r="CS26" s="631"/>
      <c r="CT26" s="631"/>
      <c r="CU26" s="631"/>
      <c r="CV26" s="631"/>
      <c r="CW26" s="631"/>
      <c r="CX26" s="631"/>
      <c r="CY26" s="632"/>
      <c r="CZ26" s="633">
        <v>9.6999999999999993</v>
      </c>
      <c r="DA26" s="643"/>
      <c r="DB26" s="643"/>
      <c r="DC26" s="644"/>
      <c r="DD26" s="636">
        <v>249978</v>
      </c>
      <c r="DE26" s="631"/>
      <c r="DF26" s="631"/>
      <c r="DG26" s="631"/>
      <c r="DH26" s="631"/>
      <c r="DI26" s="631"/>
      <c r="DJ26" s="631"/>
      <c r="DK26" s="632"/>
      <c r="DL26" s="636" t="s">
        <v>129</v>
      </c>
      <c r="DM26" s="631"/>
      <c r="DN26" s="631"/>
      <c r="DO26" s="631"/>
      <c r="DP26" s="631"/>
      <c r="DQ26" s="631"/>
      <c r="DR26" s="631"/>
      <c r="DS26" s="631"/>
      <c r="DT26" s="631"/>
      <c r="DU26" s="631"/>
      <c r="DV26" s="632"/>
      <c r="DW26" s="633" t="s">
        <v>129</v>
      </c>
      <c r="DX26" s="643"/>
      <c r="DY26" s="643"/>
      <c r="DZ26" s="643"/>
      <c r="EA26" s="643"/>
      <c r="EB26" s="643"/>
      <c r="EC26" s="670"/>
    </row>
    <row r="27" spans="2:133" ht="11.25" customHeight="1" x14ac:dyDescent="0.15">
      <c r="B27" s="627" t="s">
        <v>302</v>
      </c>
      <c r="C27" s="628"/>
      <c r="D27" s="628"/>
      <c r="E27" s="628"/>
      <c r="F27" s="628"/>
      <c r="G27" s="628"/>
      <c r="H27" s="628"/>
      <c r="I27" s="628"/>
      <c r="J27" s="628"/>
      <c r="K27" s="628"/>
      <c r="L27" s="628"/>
      <c r="M27" s="628"/>
      <c r="N27" s="628"/>
      <c r="O27" s="628"/>
      <c r="P27" s="628"/>
      <c r="Q27" s="629"/>
      <c r="R27" s="630">
        <v>2087399</v>
      </c>
      <c r="S27" s="631"/>
      <c r="T27" s="631"/>
      <c r="U27" s="631"/>
      <c r="V27" s="631"/>
      <c r="W27" s="631"/>
      <c r="X27" s="631"/>
      <c r="Y27" s="632"/>
      <c r="Z27" s="657">
        <v>58.5</v>
      </c>
      <c r="AA27" s="657"/>
      <c r="AB27" s="657"/>
      <c r="AC27" s="657"/>
      <c r="AD27" s="658">
        <v>1891991</v>
      </c>
      <c r="AE27" s="658"/>
      <c r="AF27" s="658"/>
      <c r="AG27" s="658"/>
      <c r="AH27" s="658"/>
      <c r="AI27" s="658"/>
      <c r="AJ27" s="658"/>
      <c r="AK27" s="658"/>
      <c r="AL27" s="633">
        <v>100</v>
      </c>
      <c r="AM27" s="634"/>
      <c r="AN27" s="634"/>
      <c r="AO27" s="659"/>
      <c r="AP27" s="627" t="s">
        <v>303</v>
      </c>
      <c r="AQ27" s="628"/>
      <c r="AR27" s="628"/>
      <c r="AS27" s="628"/>
      <c r="AT27" s="628"/>
      <c r="AU27" s="628"/>
      <c r="AV27" s="628"/>
      <c r="AW27" s="628"/>
      <c r="AX27" s="628"/>
      <c r="AY27" s="628"/>
      <c r="AZ27" s="628"/>
      <c r="BA27" s="628"/>
      <c r="BB27" s="628"/>
      <c r="BC27" s="628"/>
      <c r="BD27" s="628"/>
      <c r="BE27" s="628"/>
      <c r="BF27" s="629"/>
      <c r="BG27" s="630">
        <v>162148</v>
      </c>
      <c r="BH27" s="631"/>
      <c r="BI27" s="631"/>
      <c r="BJ27" s="631"/>
      <c r="BK27" s="631"/>
      <c r="BL27" s="631"/>
      <c r="BM27" s="631"/>
      <c r="BN27" s="632"/>
      <c r="BO27" s="657">
        <v>100</v>
      </c>
      <c r="BP27" s="657"/>
      <c r="BQ27" s="657"/>
      <c r="BR27" s="657"/>
      <c r="BS27" s="658">
        <v>452</v>
      </c>
      <c r="BT27" s="658"/>
      <c r="BU27" s="658"/>
      <c r="BV27" s="658"/>
      <c r="BW27" s="658"/>
      <c r="BX27" s="658"/>
      <c r="BY27" s="658"/>
      <c r="BZ27" s="658"/>
      <c r="CA27" s="658"/>
      <c r="CB27" s="716"/>
      <c r="CD27" s="667" t="s">
        <v>304</v>
      </c>
      <c r="CE27" s="668"/>
      <c r="CF27" s="668"/>
      <c r="CG27" s="668"/>
      <c r="CH27" s="668"/>
      <c r="CI27" s="668"/>
      <c r="CJ27" s="668"/>
      <c r="CK27" s="668"/>
      <c r="CL27" s="668"/>
      <c r="CM27" s="668"/>
      <c r="CN27" s="668"/>
      <c r="CO27" s="668"/>
      <c r="CP27" s="668"/>
      <c r="CQ27" s="669"/>
      <c r="CR27" s="630">
        <v>147444</v>
      </c>
      <c r="CS27" s="641"/>
      <c r="CT27" s="641"/>
      <c r="CU27" s="641"/>
      <c r="CV27" s="641"/>
      <c r="CW27" s="641"/>
      <c r="CX27" s="641"/>
      <c r="CY27" s="642"/>
      <c r="CZ27" s="633">
        <v>4.3</v>
      </c>
      <c r="DA27" s="643"/>
      <c r="DB27" s="643"/>
      <c r="DC27" s="644"/>
      <c r="DD27" s="636">
        <v>20718</v>
      </c>
      <c r="DE27" s="641"/>
      <c r="DF27" s="641"/>
      <c r="DG27" s="641"/>
      <c r="DH27" s="641"/>
      <c r="DI27" s="641"/>
      <c r="DJ27" s="641"/>
      <c r="DK27" s="642"/>
      <c r="DL27" s="636">
        <v>20718</v>
      </c>
      <c r="DM27" s="641"/>
      <c r="DN27" s="641"/>
      <c r="DO27" s="641"/>
      <c r="DP27" s="641"/>
      <c r="DQ27" s="641"/>
      <c r="DR27" s="641"/>
      <c r="DS27" s="641"/>
      <c r="DT27" s="641"/>
      <c r="DU27" s="641"/>
      <c r="DV27" s="642"/>
      <c r="DW27" s="633">
        <v>1.1000000000000001</v>
      </c>
      <c r="DX27" s="643"/>
      <c r="DY27" s="643"/>
      <c r="DZ27" s="643"/>
      <c r="EA27" s="643"/>
      <c r="EB27" s="643"/>
      <c r="EC27" s="670"/>
    </row>
    <row r="28" spans="2:133" ht="11.25" customHeight="1" x14ac:dyDescent="0.15">
      <c r="B28" s="627" t="s">
        <v>305</v>
      </c>
      <c r="C28" s="628"/>
      <c r="D28" s="628"/>
      <c r="E28" s="628"/>
      <c r="F28" s="628"/>
      <c r="G28" s="628"/>
      <c r="H28" s="628"/>
      <c r="I28" s="628"/>
      <c r="J28" s="628"/>
      <c r="K28" s="628"/>
      <c r="L28" s="628"/>
      <c r="M28" s="628"/>
      <c r="N28" s="628"/>
      <c r="O28" s="628"/>
      <c r="P28" s="628"/>
      <c r="Q28" s="629"/>
      <c r="R28" s="630" t="s">
        <v>129</v>
      </c>
      <c r="S28" s="631"/>
      <c r="T28" s="631"/>
      <c r="U28" s="631"/>
      <c r="V28" s="631"/>
      <c r="W28" s="631"/>
      <c r="X28" s="631"/>
      <c r="Y28" s="632"/>
      <c r="Z28" s="657" t="s">
        <v>129</v>
      </c>
      <c r="AA28" s="657"/>
      <c r="AB28" s="657"/>
      <c r="AC28" s="657"/>
      <c r="AD28" s="658" t="s">
        <v>129</v>
      </c>
      <c r="AE28" s="658"/>
      <c r="AF28" s="658"/>
      <c r="AG28" s="658"/>
      <c r="AH28" s="658"/>
      <c r="AI28" s="658"/>
      <c r="AJ28" s="658"/>
      <c r="AK28" s="658"/>
      <c r="AL28" s="633" t="s">
        <v>129</v>
      </c>
      <c r="AM28" s="634"/>
      <c r="AN28" s="634"/>
      <c r="AO28" s="659"/>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7"/>
      <c r="BP28" s="657"/>
      <c r="BQ28" s="657"/>
      <c r="BR28" s="657"/>
      <c r="BS28" s="636"/>
      <c r="BT28" s="631"/>
      <c r="BU28" s="631"/>
      <c r="BV28" s="631"/>
      <c r="BW28" s="631"/>
      <c r="BX28" s="631"/>
      <c r="BY28" s="631"/>
      <c r="BZ28" s="631"/>
      <c r="CA28" s="631"/>
      <c r="CB28" s="675"/>
      <c r="CD28" s="667" t="s">
        <v>306</v>
      </c>
      <c r="CE28" s="668"/>
      <c r="CF28" s="668"/>
      <c r="CG28" s="668"/>
      <c r="CH28" s="668"/>
      <c r="CI28" s="668"/>
      <c r="CJ28" s="668"/>
      <c r="CK28" s="668"/>
      <c r="CL28" s="668"/>
      <c r="CM28" s="668"/>
      <c r="CN28" s="668"/>
      <c r="CO28" s="668"/>
      <c r="CP28" s="668"/>
      <c r="CQ28" s="669"/>
      <c r="CR28" s="630">
        <v>386327</v>
      </c>
      <c r="CS28" s="631"/>
      <c r="CT28" s="631"/>
      <c r="CU28" s="631"/>
      <c r="CV28" s="631"/>
      <c r="CW28" s="631"/>
      <c r="CX28" s="631"/>
      <c r="CY28" s="632"/>
      <c r="CZ28" s="633">
        <v>11.3</v>
      </c>
      <c r="DA28" s="643"/>
      <c r="DB28" s="643"/>
      <c r="DC28" s="644"/>
      <c r="DD28" s="636">
        <v>377184</v>
      </c>
      <c r="DE28" s="631"/>
      <c r="DF28" s="631"/>
      <c r="DG28" s="631"/>
      <c r="DH28" s="631"/>
      <c r="DI28" s="631"/>
      <c r="DJ28" s="631"/>
      <c r="DK28" s="632"/>
      <c r="DL28" s="636">
        <v>377184</v>
      </c>
      <c r="DM28" s="631"/>
      <c r="DN28" s="631"/>
      <c r="DO28" s="631"/>
      <c r="DP28" s="631"/>
      <c r="DQ28" s="631"/>
      <c r="DR28" s="631"/>
      <c r="DS28" s="631"/>
      <c r="DT28" s="631"/>
      <c r="DU28" s="631"/>
      <c r="DV28" s="632"/>
      <c r="DW28" s="633">
        <v>19.899999999999999</v>
      </c>
      <c r="DX28" s="643"/>
      <c r="DY28" s="643"/>
      <c r="DZ28" s="643"/>
      <c r="EA28" s="643"/>
      <c r="EB28" s="643"/>
      <c r="EC28" s="670"/>
    </row>
    <row r="29" spans="2:133" ht="11.25" customHeight="1" x14ac:dyDescent="0.15">
      <c r="B29" s="627" t="s">
        <v>307</v>
      </c>
      <c r="C29" s="628"/>
      <c r="D29" s="628"/>
      <c r="E29" s="628"/>
      <c r="F29" s="628"/>
      <c r="G29" s="628"/>
      <c r="H29" s="628"/>
      <c r="I29" s="628"/>
      <c r="J29" s="628"/>
      <c r="K29" s="628"/>
      <c r="L29" s="628"/>
      <c r="M29" s="628"/>
      <c r="N29" s="628"/>
      <c r="O29" s="628"/>
      <c r="P29" s="628"/>
      <c r="Q29" s="629"/>
      <c r="R29" s="630">
        <v>7462</v>
      </c>
      <c r="S29" s="631"/>
      <c r="T29" s="631"/>
      <c r="U29" s="631"/>
      <c r="V29" s="631"/>
      <c r="W29" s="631"/>
      <c r="X29" s="631"/>
      <c r="Y29" s="632"/>
      <c r="Z29" s="657">
        <v>0.2</v>
      </c>
      <c r="AA29" s="657"/>
      <c r="AB29" s="657"/>
      <c r="AC29" s="657"/>
      <c r="AD29" s="658" t="s">
        <v>129</v>
      </c>
      <c r="AE29" s="658"/>
      <c r="AF29" s="658"/>
      <c r="AG29" s="658"/>
      <c r="AH29" s="658"/>
      <c r="AI29" s="658"/>
      <c r="AJ29" s="658"/>
      <c r="AK29" s="658"/>
      <c r="AL29" s="633" t="s">
        <v>129</v>
      </c>
      <c r="AM29" s="634"/>
      <c r="AN29" s="634"/>
      <c r="AO29" s="659"/>
      <c r="AP29" s="607"/>
      <c r="AQ29" s="608"/>
      <c r="AR29" s="608"/>
      <c r="AS29" s="608"/>
      <c r="AT29" s="608"/>
      <c r="AU29" s="608"/>
      <c r="AV29" s="608"/>
      <c r="AW29" s="608"/>
      <c r="AX29" s="608"/>
      <c r="AY29" s="608"/>
      <c r="AZ29" s="608"/>
      <c r="BA29" s="608"/>
      <c r="BB29" s="608"/>
      <c r="BC29" s="608"/>
      <c r="BD29" s="608"/>
      <c r="BE29" s="608"/>
      <c r="BF29" s="609"/>
      <c r="BG29" s="630"/>
      <c r="BH29" s="631"/>
      <c r="BI29" s="631"/>
      <c r="BJ29" s="631"/>
      <c r="BK29" s="631"/>
      <c r="BL29" s="631"/>
      <c r="BM29" s="631"/>
      <c r="BN29" s="632"/>
      <c r="BO29" s="657"/>
      <c r="BP29" s="657"/>
      <c r="BQ29" s="657"/>
      <c r="BR29" s="657"/>
      <c r="BS29" s="658"/>
      <c r="BT29" s="658"/>
      <c r="BU29" s="658"/>
      <c r="BV29" s="658"/>
      <c r="BW29" s="658"/>
      <c r="BX29" s="658"/>
      <c r="BY29" s="658"/>
      <c r="BZ29" s="658"/>
      <c r="CA29" s="658"/>
      <c r="CB29" s="716"/>
      <c r="CD29" s="717" t="s">
        <v>308</v>
      </c>
      <c r="CE29" s="718"/>
      <c r="CF29" s="667" t="s">
        <v>70</v>
      </c>
      <c r="CG29" s="668"/>
      <c r="CH29" s="668"/>
      <c r="CI29" s="668"/>
      <c r="CJ29" s="668"/>
      <c r="CK29" s="668"/>
      <c r="CL29" s="668"/>
      <c r="CM29" s="668"/>
      <c r="CN29" s="668"/>
      <c r="CO29" s="668"/>
      <c r="CP29" s="668"/>
      <c r="CQ29" s="669"/>
      <c r="CR29" s="630">
        <v>386236</v>
      </c>
      <c r="CS29" s="641"/>
      <c r="CT29" s="641"/>
      <c r="CU29" s="641"/>
      <c r="CV29" s="641"/>
      <c r="CW29" s="641"/>
      <c r="CX29" s="641"/>
      <c r="CY29" s="642"/>
      <c r="CZ29" s="633">
        <v>11.3</v>
      </c>
      <c r="DA29" s="643"/>
      <c r="DB29" s="643"/>
      <c r="DC29" s="644"/>
      <c r="DD29" s="636">
        <v>377093</v>
      </c>
      <c r="DE29" s="641"/>
      <c r="DF29" s="641"/>
      <c r="DG29" s="641"/>
      <c r="DH29" s="641"/>
      <c r="DI29" s="641"/>
      <c r="DJ29" s="641"/>
      <c r="DK29" s="642"/>
      <c r="DL29" s="636">
        <v>377093</v>
      </c>
      <c r="DM29" s="641"/>
      <c r="DN29" s="641"/>
      <c r="DO29" s="641"/>
      <c r="DP29" s="641"/>
      <c r="DQ29" s="641"/>
      <c r="DR29" s="641"/>
      <c r="DS29" s="641"/>
      <c r="DT29" s="641"/>
      <c r="DU29" s="641"/>
      <c r="DV29" s="642"/>
      <c r="DW29" s="633">
        <v>19.899999999999999</v>
      </c>
      <c r="DX29" s="643"/>
      <c r="DY29" s="643"/>
      <c r="DZ29" s="643"/>
      <c r="EA29" s="643"/>
      <c r="EB29" s="643"/>
      <c r="EC29" s="670"/>
    </row>
    <row r="30" spans="2:133" ht="11.25" customHeight="1" x14ac:dyDescent="0.15">
      <c r="B30" s="627" t="s">
        <v>309</v>
      </c>
      <c r="C30" s="628"/>
      <c r="D30" s="628"/>
      <c r="E30" s="628"/>
      <c r="F30" s="628"/>
      <c r="G30" s="628"/>
      <c r="H30" s="628"/>
      <c r="I30" s="628"/>
      <c r="J30" s="628"/>
      <c r="K30" s="628"/>
      <c r="L30" s="628"/>
      <c r="M30" s="628"/>
      <c r="N30" s="628"/>
      <c r="O30" s="628"/>
      <c r="P30" s="628"/>
      <c r="Q30" s="629"/>
      <c r="R30" s="630">
        <v>29663</v>
      </c>
      <c r="S30" s="631"/>
      <c r="T30" s="631"/>
      <c r="U30" s="631"/>
      <c r="V30" s="631"/>
      <c r="W30" s="631"/>
      <c r="X30" s="631"/>
      <c r="Y30" s="632"/>
      <c r="Z30" s="657">
        <v>0.8</v>
      </c>
      <c r="AA30" s="657"/>
      <c r="AB30" s="657"/>
      <c r="AC30" s="657"/>
      <c r="AD30" s="658" t="s">
        <v>129</v>
      </c>
      <c r="AE30" s="658"/>
      <c r="AF30" s="658"/>
      <c r="AG30" s="658"/>
      <c r="AH30" s="658"/>
      <c r="AI30" s="658"/>
      <c r="AJ30" s="658"/>
      <c r="AK30" s="658"/>
      <c r="AL30" s="633" t="s">
        <v>129</v>
      </c>
      <c r="AM30" s="634"/>
      <c r="AN30" s="634"/>
      <c r="AO30" s="659"/>
      <c r="AP30" s="689" t="s">
        <v>227</v>
      </c>
      <c r="AQ30" s="690"/>
      <c r="AR30" s="690"/>
      <c r="AS30" s="690"/>
      <c r="AT30" s="690"/>
      <c r="AU30" s="690"/>
      <c r="AV30" s="690"/>
      <c r="AW30" s="690"/>
      <c r="AX30" s="690"/>
      <c r="AY30" s="690"/>
      <c r="AZ30" s="690"/>
      <c r="BA30" s="690"/>
      <c r="BB30" s="690"/>
      <c r="BC30" s="690"/>
      <c r="BD30" s="690"/>
      <c r="BE30" s="690"/>
      <c r="BF30" s="691"/>
      <c r="BG30" s="689" t="s">
        <v>310</v>
      </c>
      <c r="BH30" s="714"/>
      <c r="BI30" s="714"/>
      <c r="BJ30" s="714"/>
      <c r="BK30" s="714"/>
      <c r="BL30" s="714"/>
      <c r="BM30" s="714"/>
      <c r="BN30" s="714"/>
      <c r="BO30" s="714"/>
      <c r="BP30" s="714"/>
      <c r="BQ30" s="715"/>
      <c r="BR30" s="689" t="s">
        <v>311</v>
      </c>
      <c r="BS30" s="714"/>
      <c r="BT30" s="714"/>
      <c r="BU30" s="714"/>
      <c r="BV30" s="714"/>
      <c r="BW30" s="714"/>
      <c r="BX30" s="714"/>
      <c r="BY30" s="714"/>
      <c r="BZ30" s="714"/>
      <c r="CA30" s="714"/>
      <c r="CB30" s="715"/>
      <c r="CD30" s="719"/>
      <c r="CE30" s="720"/>
      <c r="CF30" s="667" t="s">
        <v>312</v>
      </c>
      <c r="CG30" s="668"/>
      <c r="CH30" s="668"/>
      <c r="CI30" s="668"/>
      <c r="CJ30" s="668"/>
      <c r="CK30" s="668"/>
      <c r="CL30" s="668"/>
      <c r="CM30" s="668"/>
      <c r="CN30" s="668"/>
      <c r="CO30" s="668"/>
      <c r="CP30" s="668"/>
      <c r="CQ30" s="669"/>
      <c r="CR30" s="630">
        <v>378608</v>
      </c>
      <c r="CS30" s="631"/>
      <c r="CT30" s="631"/>
      <c r="CU30" s="631"/>
      <c r="CV30" s="631"/>
      <c r="CW30" s="631"/>
      <c r="CX30" s="631"/>
      <c r="CY30" s="632"/>
      <c r="CZ30" s="633">
        <v>11.1</v>
      </c>
      <c r="DA30" s="643"/>
      <c r="DB30" s="643"/>
      <c r="DC30" s="644"/>
      <c r="DD30" s="636">
        <v>369465</v>
      </c>
      <c r="DE30" s="631"/>
      <c r="DF30" s="631"/>
      <c r="DG30" s="631"/>
      <c r="DH30" s="631"/>
      <c r="DI30" s="631"/>
      <c r="DJ30" s="631"/>
      <c r="DK30" s="632"/>
      <c r="DL30" s="636">
        <v>369465</v>
      </c>
      <c r="DM30" s="631"/>
      <c r="DN30" s="631"/>
      <c r="DO30" s="631"/>
      <c r="DP30" s="631"/>
      <c r="DQ30" s="631"/>
      <c r="DR30" s="631"/>
      <c r="DS30" s="631"/>
      <c r="DT30" s="631"/>
      <c r="DU30" s="631"/>
      <c r="DV30" s="632"/>
      <c r="DW30" s="633">
        <v>19.5</v>
      </c>
      <c r="DX30" s="643"/>
      <c r="DY30" s="643"/>
      <c r="DZ30" s="643"/>
      <c r="EA30" s="643"/>
      <c r="EB30" s="643"/>
      <c r="EC30" s="670"/>
    </row>
    <row r="31" spans="2:133" ht="11.25" customHeight="1" x14ac:dyDescent="0.15">
      <c r="B31" s="627" t="s">
        <v>313</v>
      </c>
      <c r="C31" s="628"/>
      <c r="D31" s="628"/>
      <c r="E31" s="628"/>
      <c r="F31" s="628"/>
      <c r="G31" s="628"/>
      <c r="H31" s="628"/>
      <c r="I31" s="628"/>
      <c r="J31" s="628"/>
      <c r="K31" s="628"/>
      <c r="L31" s="628"/>
      <c r="M31" s="628"/>
      <c r="N31" s="628"/>
      <c r="O31" s="628"/>
      <c r="P31" s="628"/>
      <c r="Q31" s="629"/>
      <c r="R31" s="630">
        <v>7639</v>
      </c>
      <c r="S31" s="631"/>
      <c r="T31" s="631"/>
      <c r="U31" s="631"/>
      <c r="V31" s="631"/>
      <c r="W31" s="631"/>
      <c r="X31" s="631"/>
      <c r="Y31" s="632"/>
      <c r="Z31" s="657">
        <v>0.2</v>
      </c>
      <c r="AA31" s="657"/>
      <c r="AB31" s="657"/>
      <c r="AC31" s="657"/>
      <c r="AD31" s="658" t="s">
        <v>129</v>
      </c>
      <c r="AE31" s="658"/>
      <c r="AF31" s="658"/>
      <c r="AG31" s="658"/>
      <c r="AH31" s="658"/>
      <c r="AI31" s="658"/>
      <c r="AJ31" s="658"/>
      <c r="AK31" s="658"/>
      <c r="AL31" s="633" t="s">
        <v>129</v>
      </c>
      <c r="AM31" s="634"/>
      <c r="AN31" s="634"/>
      <c r="AO31" s="659"/>
      <c r="AP31" s="705" t="s">
        <v>314</v>
      </c>
      <c r="AQ31" s="706"/>
      <c r="AR31" s="706"/>
      <c r="AS31" s="706"/>
      <c r="AT31" s="711" t="s">
        <v>315</v>
      </c>
      <c r="AU31" s="366"/>
      <c r="AV31" s="366"/>
      <c r="AW31" s="366"/>
      <c r="AX31" s="698" t="s">
        <v>191</v>
      </c>
      <c r="AY31" s="699"/>
      <c r="AZ31" s="699"/>
      <c r="BA31" s="699"/>
      <c r="BB31" s="699"/>
      <c r="BC31" s="699"/>
      <c r="BD31" s="699"/>
      <c r="BE31" s="699"/>
      <c r="BF31" s="700"/>
      <c r="BG31" s="701">
        <v>99</v>
      </c>
      <c r="BH31" s="702"/>
      <c r="BI31" s="702"/>
      <c r="BJ31" s="702"/>
      <c r="BK31" s="702"/>
      <c r="BL31" s="702"/>
      <c r="BM31" s="703">
        <v>90.4</v>
      </c>
      <c r="BN31" s="702"/>
      <c r="BO31" s="702"/>
      <c r="BP31" s="702"/>
      <c r="BQ31" s="704"/>
      <c r="BR31" s="701">
        <v>99</v>
      </c>
      <c r="BS31" s="702"/>
      <c r="BT31" s="702"/>
      <c r="BU31" s="702"/>
      <c r="BV31" s="702"/>
      <c r="BW31" s="702"/>
      <c r="BX31" s="703">
        <v>89.2</v>
      </c>
      <c r="BY31" s="702"/>
      <c r="BZ31" s="702"/>
      <c r="CA31" s="702"/>
      <c r="CB31" s="704"/>
      <c r="CD31" s="719"/>
      <c r="CE31" s="720"/>
      <c r="CF31" s="667" t="s">
        <v>316</v>
      </c>
      <c r="CG31" s="668"/>
      <c r="CH31" s="668"/>
      <c r="CI31" s="668"/>
      <c r="CJ31" s="668"/>
      <c r="CK31" s="668"/>
      <c r="CL31" s="668"/>
      <c r="CM31" s="668"/>
      <c r="CN31" s="668"/>
      <c r="CO31" s="668"/>
      <c r="CP31" s="668"/>
      <c r="CQ31" s="669"/>
      <c r="CR31" s="630">
        <v>7628</v>
      </c>
      <c r="CS31" s="641"/>
      <c r="CT31" s="641"/>
      <c r="CU31" s="641"/>
      <c r="CV31" s="641"/>
      <c r="CW31" s="641"/>
      <c r="CX31" s="641"/>
      <c r="CY31" s="642"/>
      <c r="CZ31" s="633">
        <v>0.2</v>
      </c>
      <c r="DA31" s="643"/>
      <c r="DB31" s="643"/>
      <c r="DC31" s="644"/>
      <c r="DD31" s="636">
        <v>7628</v>
      </c>
      <c r="DE31" s="641"/>
      <c r="DF31" s="641"/>
      <c r="DG31" s="641"/>
      <c r="DH31" s="641"/>
      <c r="DI31" s="641"/>
      <c r="DJ31" s="641"/>
      <c r="DK31" s="642"/>
      <c r="DL31" s="636">
        <v>7628</v>
      </c>
      <c r="DM31" s="641"/>
      <c r="DN31" s="641"/>
      <c r="DO31" s="641"/>
      <c r="DP31" s="641"/>
      <c r="DQ31" s="641"/>
      <c r="DR31" s="641"/>
      <c r="DS31" s="641"/>
      <c r="DT31" s="641"/>
      <c r="DU31" s="641"/>
      <c r="DV31" s="642"/>
      <c r="DW31" s="633">
        <v>0.4</v>
      </c>
      <c r="DX31" s="643"/>
      <c r="DY31" s="643"/>
      <c r="DZ31" s="643"/>
      <c r="EA31" s="643"/>
      <c r="EB31" s="643"/>
      <c r="EC31" s="670"/>
    </row>
    <row r="32" spans="2:133" ht="11.25" customHeight="1" x14ac:dyDescent="0.15">
      <c r="B32" s="627" t="s">
        <v>317</v>
      </c>
      <c r="C32" s="628"/>
      <c r="D32" s="628"/>
      <c r="E32" s="628"/>
      <c r="F32" s="628"/>
      <c r="G32" s="628"/>
      <c r="H32" s="628"/>
      <c r="I32" s="628"/>
      <c r="J32" s="628"/>
      <c r="K32" s="628"/>
      <c r="L32" s="628"/>
      <c r="M32" s="628"/>
      <c r="N32" s="628"/>
      <c r="O32" s="628"/>
      <c r="P32" s="628"/>
      <c r="Q32" s="629"/>
      <c r="R32" s="630">
        <v>415023</v>
      </c>
      <c r="S32" s="631"/>
      <c r="T32" s="631"/>
      <c r="U32" s="631"/>
      <c r="V32" s="631"/>
      <c r="W32" s="631"/>
      <c r="X32" s="631"/>
      <c r="Y32" s="632"/>
      <c r="Z32" s="657">
        <v>11.6</v>
      </c>
      <c r="AA32" s="657"/>
      <c r="AB32" s="657"/>
      <c r="AC32" s="657"/>
      <c r="AD32" s="658" t="s">
        <v>129</v>
      </c>
      <c r="AE32" s="658"/>
      <c r="AF32" s="658"/>
      <c r="AG32" s="658"/>
      <c r="AH32" s="658"/>
      <c r="AI32" s="658"/>
      <c r="AJ32" s="658"/>
      <c r="AK32" s="658"/>
      <c r="AL32" s="633" t="s">
        <v>129</v>
      </c>
      <c r="AM32" s="634"/>
      <c r="AN32" s="634"/>
      <c r="AO32" s="659"/>
      <c r="AP32" s="707"/>
      <c r="AQ32" s="708"/>
      <c r="AR32" s="708"/>
      <c r="AS32" s="708"/>
      <c r="AT32" s="712"/>
      <c r="AU32" s="362" t="s">
        <v>318</v>
      </c>
      <c r="AV32" s="362"/>
      <c r="AW32" s="362"/>
      <c r="AX32" s="627" t="s">
        <v>319</v>
      </c>
      <c r="AY32" s="628"/>
      <c r="AZ32" s="628"/>
      <c r="BA32" s="628"/>
      <c r="BB32" s="628"/>
      <c r="BC32" s="628"/>
      <c r="BD32" s="628"/>
      <c r="BE32" s="628"/>
      <c r="BF32" s="629"/>
      <c r="BG32" s="696">
        <v>99.1</v>
      </c>
      <c r="BH32" s="641"/>
      <c r="BI32" s="641"/>
      <c r="BJ32" s="641"/>
      <c r="BK32" s="641"/>
      <c r="BL32" s="641"/>
      <c r="BM32" s="634">
        <v>86.5</v>
      </c>
      <c r="BN32" s="697"/>
      <c r="BO32" s="697"/>
      <c r="BP32" s="697"/>
      <c r="BQ32" s="674"/>
      <c r="BR32" s="696">
        <v>98.9</v>
      </c>
      <c r="BS32" s="641"/>
      <c r="BT32" s="641"/>
      <c r="BU32" s="641"/>
      <c r="BV32" s="641"/>
      <c r="BW32" s="641"/>
      <c r="BX32" s="634">
        <v>84</v>
      </c>
      <c r="BY32" s="697"/>
      <c r="BZ32" s="697"/>
      <c r="CA32" s="697"/>
      <c r="CB32" s="674"/>
      <c r="CD32" s="721"/>
      <c r="CE32" s="722"/>
      <c r="CF32" s="667" t="s">
        <v>320</v>
      </c>
      <c r="CG32" s="668"/>
      <c r="CH32" s="668"/>
      <c r="CI32" s="668"/>
      <c r="CJ32" s="668"/>
      <c r="CK32" s="668"/>
      <c r="CL32" s="668"/>
      <c r="CM32" s="668"/>
      <c r="CN32" s="668"/>
      <c r="CO32" s="668"/>
      <c r="CP32" s="668"/>
      <c r="CQ32" s="669"/>
      <c r="CR32" s="630">
        <v>91</v>
      </c>
      <c r="CS32" s="631"/>
      <c r="CT32" s="631"/>
      <c r="CU32" s="631"/>
      <c r="CV32" s="631"/>
      <c r="CW32" s="631"/>
      <c r="CX32" s="631"/>
      <c r="CY32" s="632"/>
      <c r="CZ32" s="633">
        <v>0</v>
      </c>
      <c r="DA32" s="643"/>
      <c r="DB32" s="643"/>
      <c r="DC32" s="644"/>
      <c r="DD32" s="636">
        <v>91</v>
      </c>
      <c r="DE32" s="631"/>
      <c r="DF32" s="631"/>
      <c r="DG32" s="631"/>
      <c r="DH32" s="631"/>
      <c r="DI32" s="631"/>
      <c r="DJ32" s="631"/>
      <c r="DK32" s="632"/>
      <c r="DL32" s="636">
        <v>91</v>
      </c>
      <c r="DM32" s="631"/>
      <c r="DN32" s="631"/>
      <c r="DO32" s="631"/>
      <c r="DP32" s="631"/>
      <c r="DQ32" s="631"/>
      <c r="DR32" s="631"/>
      <c r="DS32" s="631"/>
      <c r="DT32" s="631"/>
      <c r="DU32" s="631"/>
      <c r="DV32" s="632"/>
      <c r="DW32" s="633">
        <v>0</v>
      </c>
      <c r="DX32" s="643"/>
      <c r="DY32" s="643"/>
      <c r="DZ32" s="643"/>
      <c r="EA32" s="643"/>
      <c r="EB32" s="643"/>
      <c r="EC32" s="670"/>
    </row>
    <row r="33" spans="2:133" ht="11.25" customHeight="1" x14ac:dyDescent="0.15">
      <c r="B33" s="693" t="s">
        <v>321</v>
      </c>
      <c r="C33" s="694"/>
      <c r="D33" s="694"/>
      <c r="E33" s="694"/>
      <c r="F33" s="694"/>
      <c r="G33" s="694"/>
      <c r="H33" s="694"/>
      <c r="I33" s="694"/>
      <c r="J33" s="694"/>
      <c r="K33" s="694"/>
      <c r="L33" s="694"/>
      <c r="M33" s="694"/>
      <c r="N33" s="694"/>
      <c r="O33" s="694"/>
      <c r="P33" s="694"/>
      <c r="Q33" s="695"/>
      <c r="R33" s="630" t="s">
        <v>129</v>
      </c>
      <c r="S33" s="631"/>
      <c r="T33" s="631"/>
      <c r="U33" s="631"/>
      <c r="V33" s="631"/>
      <c r="W33" s="631"/>
      <c r="X33" s="631"/>
      <c r="Y33" s="632"/>
      <c r="Z33" s="657" t="s">
        <v>129</v>
      </c>
      <c r="AA33" s="657"/>
      <c r="AB33" s="657"/>
      <c r="AC33" s="657"/>
      <c r="AD33" s="658" t="s">
        <v>129</v>
      </c>
      <c r="AE33" s="658"/>
      <c r="AF33" s="658"/>
      <c r="AG33" s="658"/>
      <c r="AH33" s="658"/>
      <c r="AI33" s="658"/>
      <c r="AJ33" s="658"/>
      <c r="AK33" s="658"/>
      <c r="AL33" s="633" t="s">
        <v>129</v>
      </c>
      <c r="AM33" s="634"/>
      <c r="AN33" s="634"/>
      <c r="AO33" s="659"/>
      <c r="AP33" s="709"/>
      <c r="AQ33" s="710"/>
      <c r="AR33" s="710"/>
      <c r="AS33" s="710"/>
      <c r="AT33" s="713"/>
      <c r="AU33" s="360"/>
      <c r="AV33" s="360"/>
      <c r="AW33" s="360"/>
      <c r="AX33" s="607" t="s">
        <v>322</v>
      </c>
      <c r="AY33" s="608"/>
      <c r="AZ33" s="608"/>
      <c r="BA33" s="608"/>
      <c r="BB33" s="608"/>
      <c r="BC33" s="608"/>
      <c r="BD33" s="608"/>
      <c r="BE33" s="608"/>
      <c r="BF33" s="609"/>
      <c r="BG33" s="692">
        <v>98.4</v>
      </c>
      <c r="BH33" s="611"/>
      <c r="BI33" s="611"/>
      <c r="BJ33" s="611"/>
      <c r="BK33" s="611"/>
      <c r="BL33" s="611"/>
      <c r="BM33" s="649">
        <v>91.4</v>
      </c>
      <c r="BN33" s="611"/>
      <c r="BO33" s="611"/>
      <c r="BP33" s="611"/>
      <c r="BQ33" s="660"/>
      <c r="BR33" s="692">
        <v>98.8</v>
      </c>
      <c r="BS33" s="611"/>
      <c r="BT33" s="611"/>
      <c r="BU33" s="611"/>
      <c r="BV33" s="611"/>
      <c r="BW33" s="611"/>
      <c r="BX33" s="649">
        <v>91.5</v>
      </c>
      <c r="BY33" s="611"/>
      <c r="BZ33" s="611"/>
      <c r="CA33" s="611"/>
      <c r="CB33" s="660"/>
      <c r="CD33" s="667" t="s">
        <v>323</v>
      </c>
      <c r="CE33" s="668"/>
      <c r="CF33" s="668"/>
      <c r="CG33" s="668"/>
      <c r="CH33" s="668"/>
      <c r="CI33" s="668"/>
      <c r="CJ33" s="668"/>
      <c r="CK33" s="668"/>
      <c r="CL33" s="668"/>
      <c r="CM33" s="668"/>
      <c r="CN33" s="668"/>
      <c r="CO33" s="668"/>
      <c r="CP33" s="668"/>
      <c r="CQ33" s="669"/>
      <c r="CR33" s="630">
        <v>1620929</v>
      </c>
      <c r="CS33" s="641"/>
      <c r="CT33" s="641"/>
      <c r="CU33" s="641"/>
      <c r="CV33" s="641"/>
      <c r="CW33" s="641"/>
      <c r="CX33" s="641"/>
      <c r="CY33" s="642"/>
      <c r="CZ33" s="633">
        <v>47.4</v>
      </c>
      <c r="DA33" s="643"/>
      <c r="DB33" s="643"/>
      <c r="DC33" s="644"/>
      <c r="DD33" s="636">
        <v>1260463</v>
      </c>
      <c r="DE33" s="641"/>
      <c r="DF33" s="641"/>
      <c r="DG33" s="641"/>
      <c r="DH33" s="641"/>
      <c r="DI33" s="641"/>
      <c r="DJ33" s="641"/>
      <c r="DK33" s="642"/>
      <c r="DL33" s="636">
        <v>842791</v>
      </c>
      <c r="DM33" s="641"/>
      <c r="DN33" s="641"/>
      <c r="DO33" s="641"/>
      <c r="DP33" s="641"/>
      <c r="DQ33" s="641"/>
      <c r="DR33" s="641"/>
      <c r="DS33" s="641"/>
      <c r="DT33" s="641"/>
      <c r="DU33" s="641"/>
      <c r="DV33" s="642"/>
      <c r="DW33" s="633">
        <v>44.5</v>
      </c>
      <c r="DX33" s="643"/>
      <c r="DY33" s="643"/>
      <c r="DZ33" s="643"/>
      <c r="EA33" s="643"/>
      <c r="EB33" s="643"/>
      <c r="EC33" s="670"/>
    </row>
    <row r="34" spans="2:133" ht="11.25" customHeight="1" x14ac:dyDescent="0.15">
      <c r="B34" s="627" t="s">
        <v>324</v>
      </c>
      <c r="C34" s="628"/>
      <c r="D34" s="628"/>
      <c r="E34" s="628"/>
      <c r="F34" s="628"/>
      <c r="G34" s="628"/>
      <c r="H34" s="628"/>
      <c r="I34" s="628"/>
      <c r="J34" s="628"/>
      <c r="K34" s="628"/>
      <c r="L34" s="628"/>
      <c r="M34" s="628"/>
      <c r="N34" s="628"/>
      <c r="O34" s="628"/>
      <c r="P34" s="628"/>
      <c r="Q34" s="629"/>
      <c r="R34" s="630">
        <v>158458</v>
      </c>
      <c r="S34" s="631"/>
      <c r="T34" s="631"/>
      <c r="U34" s="631"/>
      <c r="V34" s="631"/>
      <c r="W34" s="631"/>
      <c r="X34" s="631"/>
      <c r="Y34" s="632"/>
      <c r="Z34" s="657">
        <v>4.4000000000000004</v>
      </c>
      <c r="AA34" s="657"/>
      <c r="AB34" s="657"/>
      <c r="AC34" s="657"/>
      <c r="AD34" s="658" t="s">
        <v>129</v>
      </c>
      <c r="AE34" s="658"/>
      <c r="AF34" s="658"/>
      <c r="AG34" s="658"/>
      <c r="AH34" s="658"/>
      <c r="AI34" s="658"/>
      <c r="AJ34" s="658"/>
      <c r="AK34" s="658"/>
      <c r="AL34" s="633" t="s">
        <v>129</v>
      </c>
      <c r="AM34" s="634"/>
      <c r="AN34" s="634"/>
      <c r="AO34" s="659"/>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7" t="s">
        <v>325</v>
      </c>
      <c r="CE34" s="668"/>
      <c r="CF34" s="668"/>
      <c r="CG34" s="668"/>
      <c r="CH34" s="668"/>
      <c r="CI34" s="668"/>
      <c r="CJ34" s="668"/>
      <c r="CK34" s="668"/>
      <c r="CL34" s="668"/>
      <c r="CM34" s="668"/>
      <c r="CN34" s="668"/>
      <c r="CO34" s="668"/>
      <c r="CP34" s="668"/>
      <c r="CQ34" s="669"/>
      <c r="CR34" s="630">
        <v>535631</v>
      </c>
      <c r="CS34" s="631"/>
      <c r="CT34" s="631"/>
      <c r="CU34" s="631"/>
      <c r="CV34" s="631"/>
      <c r="CW34" s="631"/>
      <c r="CX34" s="631"/>
      <c r="CY34" s="632"/>
      <c r="CZ34" s="633">
        <v>15.7</v>
      </c>
      <c r="DA34" s="643"/>
      <c r="DB34" s="643"/>
      <c r="DC34" s="644"/>
      <c r="DD34" s="636">
        <v>386192</v>
      </c>
      <c r="DE34" s="631"/>
      <c r="DF34" s="631"/>
      <c r="DG34" s="631"/>
      <c r="DH34" s="631"/>
      <c r="DI34" s="631"/>
      <c r="DJ34" s="631"/>
      <c r="DK34" s="632"/>
      <c r="DL34" s="636">
        <v>375946</v>
      </c>
      <c r="DM34" s="631"/>
      <c r="DN34" s="631"/>
      <c r="DO34" s="631"/>
      <c r="DP34" s="631"/>
      <c r="DQ34" s="631"/>
      <c r="DR34" s="631"/>
      <c r="DS34" s="631"/>
      <c r="DT34" s="631"/>
      <c r="DU34" s="631"/>
      <c r="DV34" s="632"/>
      <c r="DW34" s="633">
        <v>19.899999999999999</v>
      </c>
      <c r="DX34" s="643"/>
      <c r="DY34" s="643"/>
      <c r="DZ34" s="643"/>
      <c r="EA34" s="643"/>
      <c r="EB34" s="643"/>
      <c r="EC34" s="670"/>
    </row>
    <row r="35" spans="2:133" ht="11.25" customHeight="1" x14ac:dyDescent="0.15">
      <c r="B35" s="627" t="s">
        <v>326</v>
      </c>
      <c r="C35" s="628"/>
      <c r="D35" s="628"/>
      <c r="E35" s="628"/>
      <c r="F35" s="628"/>
      <c r="G35" s="628"/>
      <c r="H35" s="628"/>
      <c r="I35" s="628"/>
      <c r="J35" s="628"/>
      <c r="K35" s="628"/>
      <c r="L35" s="628"/>
      <c r="M35" s="628"/>
      <c r="N35" s="628"/>
      <c r="O35" s="628"/>
      <c r="P35" s="628"/>
      <c r="Q35" s="629"/>
      <c r="R35" s="630">
        <v>28177</v>
      </c>
      <c r="S35" s="631"/>
      <c r="T35" s="631"/>
      <c r="U35" s="631"/>
      <c r="V35" s="631"/>
      <c r="W35" s="631"/>
      <c r="X35" s="631"/>
      <c r="Y35" s="632"/>
      <c r="Z35" s="657">
        <v>0.8</v>
      </c>
      <c r="AA35" s="657"/>
      <c r="AB35" s="657"/>
      <c r="AC35" s="657"/>
      <c r="AD35" s="658" t="s">
        <v>129</v>
      </c>
      <c r="AE35" s="658"/>
      <c r="AF35" s="658"/>
      <c r="AG35" s="658"/>
      <c r="AH35" s="658"/>
      <c r="AI35" s="658"/>
      <c r="AJ35" s="658"/>
      <c r="AK35" s="658"/>
      <c r="AL35" s="633" t="s">
        <v>129</v>
      </c>
      <c r="AM35" s="634"/>
      <c r="AN35" s="634"/>
      <c r="AO35" s="659"/>
      <c r="AP35" s="218"/>
      <c r="AQ35" s="689" t="s">
        <v>327</v>
      </c>
      <c r="AR35" s="690"/>
      <c r="AS35" s="690"/>
      <c r="AT35" s="690"/>
      <c r="AU35" s="690"/>
      <c r="AV35" s="690"/>
      <c r="AW35" s="690"/>
      <c r="AX35" s="690"/>
      <c r="AY35" s="690"/>
      <c r="AZ35" s="690"/>
      <c r="BA35" s="690"/>
      <c r="BB35" s="690"/>
      <c r="BC35" s="690"/>
      <c r="BD35" s="690"/>
      <c r="BE35" s="690"/>
      <c r="BF35" s="691"/>
      <c r="BG35" s="689" t="s">
        <v>328</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67" t="s">
        <v>329</v>
      </c>
      <c r="CE35" s="668"/>
      <c r="CF35" s="668"/>
      <c r="CG35" s="668"/>
      <c r="CH35" s="668"/>
      <c r="CI35" s="668"/>
      <c r="CJ35" s="668"/>
      <c r="CK35" s="668"/>
      <c r="CL35" s="668"/>
      <c r="CM35" s="668"/>
      <c r="CN35" s="668"/>
      <c r="CO35" s="668"/>
      <c r="CP35" s="668"/>
      <c r="CQ35" s="669"/>
      <c r="CR35" s="630">
        <v>126245</v>
      </c>
      <c r="CS35" s="641"/>
      <c r="CT35" s="641"/>
      <c r="CU35" s="641"/>
      <c r="CV35" s="641"/>
      <c r="CW35" s="641"/>
      <c r="CX35" s="641"/>
      <c r="CY35" s="642"/>
      <c r="CZ35" s="633">
        <v>3.7</v>
      </c>
      <c r="DA35" s="643"/>
      <c r="DB35" s="643"/>
      <c r="DC35" s="644"/>
      <c r="DD35" s="636">
        <v>86048</v>
      </c>
      <c r="DE35" s="641"/>
      <c r="DF35" s="641"/>
      <c r="DG35" s="641"/>
      <c r="DH35" s="641"/>
      <c r="DI35" s="641"/>
      <c r="DJ35" s="641"/>
      <c r="DK35" s="642"/>
      <c r="DL35" s="636">
        <v>8617</v>
      </c>
      <c r="DM35" s="641"/>
      <c r="DN35" s="641"/>
      <c r="DO35" s="641"/>
      <c r="DP35" s="641"/>
      <c r="DQ35" s="641"/>
      <c r="DR35" s="641"/>
      <c r="DS35" s="641"/>
      <c r="DT35" s="641"/>
      <c r="DU35" s="641"/>
      <c r="DV35" s="642"/>
      <c r="DW35" s="633">
        <v>0.5</v>
      </c>
      <c r="DX35" s="643"/>
      <c r="DY35" s="643"/>
      <c r="DZ35" s="643"/>
      <c r="EA35" s="643"/>
      <c r="EB35" s="643"/>
      <c r="EC35" s="670"/>
    </row>
    <row r="36" spans="2:133" ht="11.25" customHeight="1" x14ac:dyDescent="0.15">
      <c r="B36" s="627" t="s">
        <v>330</v>
      </c>
      <c r="C36" s="628"/>
      <c r="D36" s="628"/>
      <c r="E36" s="628"/>
      <c r="F36" s="628"/>
      <c r="G36" s="628"/>
      <c r="H36" s="628"/>
      <c r="I36" s="628"/>
      <c r="J36" s="628"/>
      <c r="K36" s="628"/>
      <c r="L36" s="628"/>
      <c r="M36" s="628"/>
      <c r="N36" s="628"/>
      <c r="O36" s="628"/>
      <c r="P36" s="628"/>
      <c r="Q36" s="629"/>
      <c r="R36" s="630">
        <v>115747</v>
      </c>
      <c r="S36" s="631"/>
      <c r="T36" s="631"/>
      <c r="U36" s="631"/>
      <c r="V36" s="631"/>
      <c r="W36" s="631"/>
      <c r="X36" s="631"/>
      <c r="Y36" s="632"/>
      <c r="Z36" s="657">
        <v>3.2</v>
      </c>
      <c r="AA36" s="657"/>
      <c r="AB36" s="657"/>
      <c r="AC36" s="657"/>
      <c r="AD36" s="658" t="s">
        <v>129</v>
      </c>
      <c r="AE36" s="658"/>
      <c r="AF36" s="658"/>
      <c r="AG36" s="658"/>
      <c r="AH36" s="658"/>
      <c r="AI36" s="658"/>
      <c r="AJ36" s="658"/>
      <c r="AK36" s="658"/>
      <c r="AL36" s="633" t="s">
        <v>129</v>
      </c>
      <c r="AM36" s="634"/>
      <c r="AN36" s="634"/>
      <c r="AO36" s="659"/>
      <c r="AP36" s="218"/>
      <c r="AQ36" s="680" t="s">
        <v>331</v>
      </c>
      <c r="AR36" s="681"/>
      <c r="AS36" s="681"/>
      <c r="AT36" s="681"/>
      <c r="AU36" s="681"/>
      <c r="AV36" s="681"/>
      <c r="AW36" s="681"/>
      <c r="AX36" s="681"/>
      <c r="AY36" s="682"/>
      <c r="AZ36" s="683">
        <v>269502</v>
      </c>
      <c r="BA36" s="684"/>
      <c r="BB36" s="684"/>
      <c r="BC36" s="684"/>
      <c r="BD36" s="684"/>
      <c r="BE36" s="684"/>
      <c r="BF36" s="685"/>
      <c r="BG36" s="686" t="s">
        <v>332</v>
      </c>
      <c r="BH36" s="687"/>
      <c r="BI36" s="687"/>
      <c r="BJ36" s="687"/>
      <c r="BK36" s="687"/>
      <c r="BL36" s="687"/>
      <c r="BM36" s="687"/>
      <c r="BN36" s="687"/>
      <c r="BO36" s="687"/>
      <c r="BP36" s="687"/>
      <c r="BQ36" s="687"/>
      <c r="BR36" s="687"/>
      <c r="BS36" s="687"/>
      <c r="BT36" s="687"/>
      <c r="BU36" s="688"/>
      <c r="BV36" s="683" t="s">
        <v>129</v>
      </c>
      <c r="BW36" s="684"/>
      <c r="BX36" s="684"/>
      <c r="BY36" s="684"/>
      <c r="BZ36" s="684"/>
      <c r="CA36" s="684"/>
      <c r="CB36" s="685"/>
      <c r="CD36" s="667" t="s">
        <v>333</v>
      </c>
      <c r="CE36" s="668"/>
      <c r="CF36" s="668"/>
      <c r="CG36" s="668"/>
      <c r="CH36" s="668"/>
      <c r="CI36" s="668"/>
      <c r="CJ36" s="668"/>
      <c r="CK36" s="668"/>
      <c r="CL36" s="668"/>
      <c r="CM36" s="668"/>
      <c r="CN36" s="668"/>
      <c r="CO36" s="668"/>
      <c r="CP36" s="668"/>
      <c r="CQ36" s="669"/>
      <c r="CR36" s="630">
        <v>464130</v>
      </c>
      <c r="CS36" s="631"/>
      <c r="CT36" s="631"/>
      <c r="CU36" s="631"/>
      <c r="CV36" s="631"/>
      <c r="CW36" s="631"/>
      <c r="CX36" s="631"/>
      <c r="CY36" s="632"/>
      <c r="CZ36" s="633">
        <v>13.6</v>
      </c>
      <c r="DA36" s="643"/>
      <c r="DB36" s="643"/>
      <c r="DC36" s="644"/>
      <c r="DD36" s="636">
        <v>335363</v>
      </c>
      <c r="DE36" s="631"/>
      <c r="DF36" s="631"/>
      <c r="DG36" s="631"/>
      <c r="DH36" s="631"/>
      <c r="DI36" s="631"/>
      <c r="DJ36" s="631"/>
      <c r="DK36" s="632"/>
      <c r="DL36" s="636">
        <v>326726</v>
      </c>
      <c r="DM36" s="631"/>
      <c r="DN36" s="631"/>
      <c r="DO36" s="631"/>
      <c r="DP36" s="631"/>
      <c r="DQ36" s="631"/>
      <c r="DR36" s="631"/>
      <c r="DS36" s="631"/>
      <c r="DT36" s="631"/>
      <c r="DU36" s="631"/>
      <c r="DV36" s="632"/>
      <c r="DW36" s="633">
        <v>17.3</v>
      </c>
      <c r="DX36" s="643"/>
      <c r="DY36" s="643"/>
      <c r="DZ36" s="643"/>
      <c r="EA36" s="643"/>
      <c r="EB36" s="643"/>
      <c r="EC36" s="670"/>
    </row>
    <row r="37" spans="2:133" ht="11.25" customHeight="1" x14ac:dyDescent="0.15">
      <c r="B37" s="627" t="s">
        <v>334</v>
      </c>
      <c r="C37" s="628"/>
      <c r="D37" s="628"/>
      <c r="E37" s="628"/>
      <c r="F37" s="628"/>
      <c r="G37" s="628"/>
      <c r="H37" s="628"/>
      <c r="I37" s="628"/>
      <c r="J37" s="628"/>
      <c r="K37" s="628"/>
      <c r="L37" s="628"/>
      <c r="M37" s="628"/>
      <c r="N37" s="628"/>
      <c r="O37" s="628"/>
      <c r="P37" s="628"/>
      <c r="Q37" s="629"/>
      <c r="R37" s="630">
        <v>13012</v>
      </c>
      <c r="S37" s="631"/>
      <c r="T37" s="631"/>
      <c r="U37" s="631"/>
      <c r="V37" s="631"/>
      <c r="W37" s="631"/>
      <c r="X37" s="631"/>
      <c r="Y37" s="632"/>
      <c r="Z37" s="657">
        <v>0.4</v>
      </c>
      <c r="AA37" s="657"/>
      <c r="AB37" s="657"/>
      <c r="AC37" s="657"/>
      <c r="AD37" s="658" t="s">
        <v>129</v>
      </c>
      <c r="AE37" s="658"/>
      <c r="AF37" s="658"/>
      <c r="AG37" s="658"/>
      <c r="AH37" s="658"/>
      <c r="AI37" s="658"/>
      <c r="AJ37" s="658"/>
      <c r="AK37" s="658"/>
      <c r="AL37" s="633" t="s">
        <v>129</v>
      </c>
      <c r="AM37" s="634"/>
      <c r="AN37" s="634"/>
      <c r="AO37" s="659"/>
      <c r="AQ37" s="671" t="s">
        <v>335</v>
      </c>
      <c r="AR37" s="672"/>
      <c r="AS37" s="672"/>
      <c r="AT37" s="672"/>
      <c r="AU37" s="672"/>
      <c r="AV37" s="672"/>
      <c r="AW37" s="672"/>
      <c r="AX37" s="672"/>
      <c r="AY37" s="673"/>
      <c r="AZ37" s="630">
        <v>43482</v>
      </c>
      <c r="BA37" s="631"/>
      <c r="BB37" s="631"/>
      <c r="BC37" s="631"/>
      <c r="BD37" s="641"/>
      <c r="BE37" s="641"/>
      <c r="BF37" s="674"/>
      <c r="BG37" s="667" t="s">
        <v>336</v>
      </c>
      <c r="BH37" s="668"/>
      <c r="BI37" s="668"/>
      <c r="BJ37" s="668"/>
      <c r="BK37" s="668"/>
      <c r="BL37" s="668"/>
      <c r="BM37" s="668"/>
      <c r="BN37" s="668"/>
      <c r="BO37" s="668"/>
      <c r="BP37" s="668"/>
      <c r="BQ37" s="668"/>
      <c r="BR37" s="668"/>
      <c r="BS37" s="668"/>
      <c r="BT37" s="668"/>
      <c r="BU37" s="669"/>
      <c r="BV37" s="630" t="s">
        <v>129</v>
      </c>
      <c r="BW37" s="631"/>
      <c r="BX37" s="631"/>
      <c r="BY37" s="631"/>
      <c r="BZ37" s="631"/>
      <c r="CA37" s="631"/>
      <c r="CB37" s="675"/>
      <c r="CD37" s="667" t="s">
        <v>337</v>
      </c>
      <c r="CE37" s="668"/>
      <c r="CF37" s="668"/>
      <c r="CG37" s="668"/>
      <c r="CH37" s="668"/>
      <c r="CI37" s="668"/>
      <c r="CJ37" s="668"/>
      <c r="CK37" s="668"/>
      <c r="CL37" s="668"/>
      <c r="CM37" s="668"/>
      <c r="CN37" s="668"/>
      <c r="CO37" s="668"/>
      <c r="CP37" s="668"/>
      <c r="CQ37" s="669"/>
      <c r="CR37" s="630">
        <v>228685</v>
      </c>
      <c r="CS37" s="641"/>
      <c r="CT37" s="641"/>
      <c r="CU37" s="641"/>
      <c r="CV37" s="641"/>
      <c r="CW37" s="641"/>
      <c r="CX37" s="641"/>
      <c r="CY37" s="642"/>
      <c r="CZ37" s="633">
        <v>6.7</v>
      </c>
      <c r="DA37" s="643"/>
      <c r="DB37" s="643"/>
      <c r="DC37" s="644"/>
      <c r="DD37" s="636">
        <v>228685</v>
      </c>
      <c r="DE37" s="641"/>
      <c r="DF37" s="641"/>
      <c r="DG37" s="641"/>
      <c r="DH37" s="641"/>
      <c r="DI37" s="641"/>
      <c r="DJ37" s="641"/>
      <c r="DK37" s="642"/>
      <c r="DL37" s="636">
        <v>228685</v>
      </c>
      <c r="DM37" s="641"/>
      <c r="DN37" s="641"/>
      <c r="DO37" s="641"/>
      <c r="DP37" s="641"/>
      <c r="DQ37" s="641"/>
      <c r="DR37" s="641"/>
      <c r="DS37" s="641"/>
      <c r="DT37" s="641"/>
      <c r="DU37" s="641"/>
      <c r="DV37" s="642"/>
      <c r="DW37" s="633">
        <v>12.1</v>
      </c>
      <c r="DX37" s="643"/>
      <c r="DY37" s="643"/>
      <c r="DZ37" s="643"/>
      <c r="EA37" s="643"/>
      <c r="EB37" s="643"/>
      <c r="EC37" s="670"/>
    </row>
    <row r="38" spans="2:133" ht="11.25" customHeight="1" x14ac:dyDescent="0.15">
      <c r="B38" s="627" t="s">
        <v>338</v>
      </c>
      <c r="C38" s="628"/>
      <c r="D38" s="628"/>
      <c r="E38" s="628"/>
      <c r="F38" s="628"/>
      <c r="G38" s="628"/>
      <c r="H38" s="628"/>
      <c r="I38" s="628"/>
      <c r="J38" s="628"/>
      <c r="K38" s="628"/>
      <c r="L38" s="628"/>
      <c r="M38" s="628"/>
      <c r="N38" s="628"/>
      <c r="O38" s="628"/>
      <c r="P38" s="628"/>
      <c r="Q38" s="629"/>
      <c r="R38" s="630">
        <v>98106</v>
      </c>
      <c r="S38" s="631"/>
      <c r="T38" s="631"/>
      <c r="U38" s="631"/>
      <c r="V38" s="631"/>
      <c r="W38" s="631"/>
      <c r="X38" s="631"/>
      <c r="Y38" s="632"/>
      <c r="Z38" s="657">
        <v>2.7</v>
      </c>
      <c r="AA38" s="657"/>
      <c r="AB38" s="657"/>
      <c r="AC38" s="657"/>
      <c r="AD38" s="658" t="s">
        <v>129</v>
      </c>
      <c r="AE38" s="658"/>
      <c r="AF38" s="658"/>
      <c r="AG38" s="658"/>
      <c r="AH38" s="658"/>
      <c r="AI38" s="658"/>
      <c r="AJ38" s="658"/>
      <c r="AK38" s="658"/>
      <c r="AL38" s="633" t="s">
        <v>129</v>
      </c>
      <c r="AM38" s="634"/>
      <c r="AN38" s="634"/>
      <c r="AO38" s="659"/>
      <c r="AQ38" s="671" t="s">
        <v>339</v>
      </c>
      <c r="AR38" s="672"/>
      <c r="AS38" s="672"/>
      <c r="AT38" s="672"/>
      <c r="AU38" s="672"/>
      <c r="AV38" s="672"/>
      <c r="AW38" s="672"/>
      <c r="AX38" s="672"/>
      <c r="AY38" s="673"/>
      <c r="AZ38" s="630">
        <v>33097</v>
      </c>
      <c r="BA38" s="631"/>
      <c r="BB38" s="631"/>
      <c r="BC38" s="631"/>
      <c r="BD38" s="641"/>
      <c r="BE38" s="641"/>
      <c r="BF38" s="674"/>
      <c r="BG38" s="667" t="s">
        <v>340</v>
      </c>
      <c r="BH38" s="668"/>
      <c r="BI38" s="668"/>
      <c r="BJ38" s="668"/>
      <c r="BK38" s="668"/>
      <c r="BL38" s="668"/>
      <c r="BM38" s="668"/>
      <c r="BN38" s="668"/>
      <c r="BO38" s="668"/>
      <c r="BP38" s="668"/>
      <c r="BQ38" s="668"/>
      <c r="BR38" s="668"/>
      <c r="BS38" s="668"/>
      <c r="BT38" s="668"/>
      <c r="BU38" s="669"/>
      <c r="BV38" s="630">
        <v>383</v>
      </c>
      <c r="BW38" s="631"/>
      <c r="BX38" s="631"/>
      <c r="BY38" s="631"/>
      <c r="BZ38" s="631"/>
      <c r="CA38" s="631"/>
      <c r="CB38" s="675"/>
      <c r="CD38" s="667" t="s">
        <v>341</v>
      </c>
      <c r="CE38" s="668"/>
      <c r="CF38" s="668"/>
      <c r="CG38" s="668"/>
      <c r="CH38" s="668"/>
      <c r="CI38" s="668"/>
      <c r="CJ38" s="668"/>
      <c r="CK38" s="668"/>
      <c r="CL38" s="668"/>
      <c r="CM38" s="668"/>
      <c r="CN38" s="668"/>
      <c r="CO38" s="668"/>
      <c r="CP38" s="668"/>
      <c r="CQ38" s="669"/>
      <c r="CR38" s="630">
        <v>269502</v>
      </c>
      <c r="CS38" s="631"/>
      <c r="CT38" s="631"/>
      <c r="CU38" s="631"/>
      <c r="CV38" s="631"/>
      <c r="CW38" s="631"/>
      <c r="CX38" s="631"/>
      <c r="CY38" s="632"/>
      <c r="CZ38" s="633">
        <v>7.9</v>
      </c>
      <c r="DA38" s="643"/>
      <c r="DB38" s="643"/>
      <c r="DC38" s="644"/>
      <c r="DD38" s="636">
        <v>241363</v>
      </c>
      <c r="DE38" s="631"/>
      <c r="DF38" s="631"/>
      <c r="DG38" s="631"/>
      <c r="DH38" s="631"/>
      <c r="DI38" s="631"/>
      <c r="DJ38" s="631"/>
      <c r="DK38" s="632"/>
      <c r="DL38" s="636">
        <v>131502</v>
      </c>
      <c r="DM38" s="631"/>
      <c r="DN38" s="631"/>
      <c r="DO38" s="631"/>
      <c r="DP38" s="631"/>
      <c r="DQ38" s="631"/>
      <c r="DR38" s="631"/>
      <c r="DS38" s="631"/>
      <c r="DT38" s="631"/>
      <c r="DU38" s="631"/>
      <c r="DV38" s="632"/>
      <c r="DW38" s="633">
        <v>7</v>
      </c>
      <c r="DX38" s="643"/>
      <c r="DY38" s="643"/>
      <c r="DZ38" s="643"/>
      <c r="EA38" s="643"/>
      <c r="EB38" s="643"/>
      <c r="EC38" s="670"/>
    </row>
    <row r="39" spans="2:133" ht="11.25" customHeight="1" x14ac:dyDescent="0.15">
      <c r="B39" s="627" t="s">
        <v>342</v>
      </c>
      <c r="C39" s="628"/>
      <c r="D39" s="628"/>
      <c r="E39" s="628"/>
      <c r="F39" s="628"/>
      <c r="G39" s="628"/>
      <c r="H39" s="628"/>
      <c r="I39" s="628"/>
      <c r="J39" s="628"/>
      <c r="K39" s="628"/>
      <c r="L39" s="628"/>
      <c r="M39" s="628"/>
      <c r="N39" s="628"/>
      <c r="O39" s="628"/>
      <c r="P39" s="628"/>
      <c r="Q39" s="629"/>
      <c r="R39" s="630">
        <v>159214</v>
      </c>
      <c r="S39" s="631"/>
      <c r="T39" s="631"/>
      <c r="U39" s="631"/>
      <c r="V39" s="631"/>
      <c r="W39" s="631"/>
      <c r="X39" s="631"/>
      <c r="Y39" s="632"/>
      <c r="Z39" s="657">
        <v>4.5</v>
      </c>
      <c r="AA39" s="657"/>
      <c r="AB39" s="657"/>
      <c r="AC39" s="657"/>
      <c r="AD39" s="658">
        <v>6</v>
      </c>
      <c r="AE39" s="658"/>
      <c r="AF39" s="658"/>
      <c r="AG39" s="658"/>
      <c r="AH39" s="658"/>
      <c r="AI39" s="658"/>
      <c r="AJ39" s="658"/>
      <c r="AK39" s="658"/>
      <c r="AL39" s="633">
        <v>0</v>
      </c>
      <c r="AM39" s="634"/>
      <c r="AN39" s="634"/>
      <c r="AO39" s="659"/>
      <c r="AQ39" s="671" t="s">
        <v>343</v>
      </c>
      <c r="AR39" s="672"/>
      <c r="AS39" s="672"/>
      <c r="AT39" s="672"/>
      <c r="AU39" s="672"/>
      <c r="AV39" s="672"/>
      <c r="AW39" s="672"/>
      <c r="AX39" s="672"/>
      <c r="AY39" s="673"/>
      <c r="AZ39" s="630">
        <v>30717</v>
      </c>
      <c r="BA39" s="631"/>
      <c r="BB39" s="631"/>
      <c r="BC39" s="631"/>
      <c r="BD39" s="641"/>
      <c r="BE39" s="641"/>
      <c r="BF39" s="674"/>
      <c r="BG39" s="667" t="s">
        <v>344</v>
      </c>
      <c r="BH39" s="668"/>
      <c r="BI39" s="668"/>
      <c r="BJ39" s="668"/>
      <c r="BK39" s="668"/>
      <c r="BL39" s="668"/>
      <c r="BM39" s="668"/>
      <c r="BN39" s="668"/>
      <c r="BO39" s="668"/>
      <c r="BP39" s="668"/>
      <c r="BQ39" s="668"/>
      <c r="BR39" s="668"/>
      <c r="BS39" s="668"/>
      <c r="BT39" s="668"/>
      <c r="BU39" s="669"/>
      <c r="BV39" s="630">
        <v>644</v>
      </c>
      <c r="BW39" s="631"/>
      <c r="BX39" s="631"/>
      <c r="BY39" s="631"/>
      <c r="BZ39" s="631"/>
      <c r="CA39" s="631"/>
      <c r="CB39" s="675"/>
      <c r="CD39" s="667" t="s">
        <v>345</v>
      </c>
      <c r="CE39" s="668"/>
      <c r="CF39" s="668"/>
      <c r="CG39" s="668"/>
      <c r="CH39" s="668"/>
      <c r="CI39" s="668"/>
      <c r="CJ39" s="668"/>
      <c r="CK39" s="668"/>
      <c r="CL39" s="668"/>
      <c r="CM39" s="668"/>
      <c r="CN39" s="668"/>
      <c r="CO39" s="668"/>
      <c r="CP39" s="668"/>
      <c r="CQ39" s="669"/>
      <c r="CR39" s="630">
        <v>225061</v>
      </c>
      <c r="CS39" s="641"/>
      <c r="CT39" s="641"/>
      <c r="CU39" s="641"/>
      <c r="CV39" s="641"/>
      <c r="CW39" s="641"/>
      <c r="CX39" s="641"/>
      <c r="CY39" s="642"/>
      <c r="CZ39" s="633">
        <v>6.6</v>
      </c>
      <c r="DA39" s="643"/>
      <c r="DB39" s="643"/>
      <c r="DC39" s="644"/>
      <c r="DD39" s="636">
        <v>211497</v>
      </c>
      <c r="DE39" s="641"/>
      <c r="DF39" s="641"/>
      <c r="DG39" s="641"/>
      <c r="DH39" s="641"/>
      <c r="DI39" s="641"/>
      <c r="DJ39" s="641"/>
      <c r="DK39" s="642"/>
      <c r="DL39" s="636" t="s">
        <v>129</v>
      </c>
      <c r="DM39" s="641"/>
      <c r="DN39" s="641"/>
      <c r="DO39" s="641"/>
      <c r="DP39" s="641"/>
      <c r="DQ39" s="641"/>
      <c r="DR39" s="641"/>
      <c r="DS39" s="641"/>
      <c r="DT39" s="641"/>
      <c r="DU39" s="641"/>
      <c r="DV39" s="642"/>
      <c r="DW39" s="633" t="s">
        <v>129</v>
      </c>
      <c r="DX39" s="643"/>
      <c r="DY39" s="643"/>
      <c r="DZ39" s="643"/>
      <c r="EA39" s="643"/>
      <c r="EB39" s="643"/>
      <c r="EC39" s="670"/>
    </row>
    <row r="40" spans="2:133" ht="11.25" customHeight="1" x14ac:dyDescent="0.15">
      <c r="B40" s="627" t="s">
        <v>346</v>
      </c>
      <c r="C40" s="628"/>
      <c r="D40" s="628"/>
      <c r="E40" s="628"/>
      <c r="F40" s="628"/>
      <c r="G40" s="628"/>
      <c r="H40" s="628"/>
      <c r="I40" s="628"/>
      <c r="J40" s="628"/>
      <c r="K40" s="628"/>
      <c r="L40" s="628"/>
      <c r="M40" s="628"/>
      <c r="N40" s="628"/>
      <c r="O40" s="628"/>
      <c r="P40" s="628"/>
      <c r="Q40" s="629"/>
      <c r="R40" s="630">
        <v>449300</v>
      </c>
      <c r="S40" s="631"/>
      <c r="T40" s="631"/>
      <c r="U40" s="631"/>
      <c r="V40" s="631"/>
      <c r="W40" s="631"/>
      <c r="X40" s="631"/>
      <c r="Y40" s="632"/>
      <c r="Z40" s="657">
        <v>12.6</v>
      </c>
      <c r="AA40" s="657"/>
      <c r="AB40" s="657"/>
      <c r="AC40" s="657"/>
      <c r="AD40" s="658" t="s">
        <v>129</v>
      </c>
      <c r="AE40" s="658"/>
      <c r="AF40" s="658"/>
      <c r="AG40" s="658"/>
      <c r="AH40" s="658"/>
      <c r="AI40" s="658"/>
      <c r="AJ40" s="658"/>
      <c r="AK40" s="658"/>
      <c r="AL40" s="633" t="s">
        <v>129</v>
      </c>
      <c r="AM40" s="634"/>
      <c r="AN40" s="634"/>
      <c r="AO40" s="659"/>
      <c r="AQ40" s="671" t="s">
        <v>347</v>
      </c>
      <c r="AR40" s="672"/>
      <c r="AS40" s="672"/>
      <c r="AT40" s="672"/>
      <c r="AU40" s="672"/>
      <c r="AV40" s="672"/>
      <c r="AW40" s="672"/>
      <c r="AX40" s="672"/>
      <c r="AY40" s="673"/>
      <c r="AZ40" s="630">
        <v>11867</v>
      </c>
      <c r="BA40" s="631"/>
      <c r="BB40" s="631"/>
      <c r="BC40" s="631"/>
      <c r="BD40" s="641"/>
      <c r="BE40" s="641"/>
      <c r="BF40" s="674"/>
      <c r="BG40" s="676" t="s">
        <v>348</v>
      </c>
      <c r="BH40" s="677"/>
      <c r="BI40" s="677"/>
      <c r="BJ40" s="677"/>
      <c r="BK40" s="677"/>
      <c r="BL40" s="364"/>
      <c r="BM40" s="668" t="s">
        <v>349</v>
      </c>
      <c r="BN40" s="668"/>
      <c r="BO40" s="668"/>
      <c r="BP40" s="668"/>
      <c r="BQ40" s="668"/>
      <c r="BR40" s="668"/>
      <c r="BS40" s="668"/>
      <c r="BT40" s="668"/>
      <c r="BU40" s="669"/>
      <c r="BV40" s="630">
        <v>118</v>
      </c>
      <c r="BW40" s="631"/>
      <c r="BX40" s="631"/>
      <c r="BY40" s="631"/>
      <c r="BZ40" s="631"/>
      <c r="CA40" s="631"/>
      <c r="CB40" s="675"/>
      <c r="CD40" s="667" t="s">
        <v>350</v>
      </c>
      <c r="CE40" s="668"/>
      <c r="CF40" s="668"/>
      <c r="CG40" s="668"/>
      <c r="CH40" s="668"/>
      <c r="CI40" s="668"/>
      <c r="CJ40" s="668"/>
      <c r="CK40" s="668"/>
      <c r="CL40" s="668"/>
      <c r="CM40" s="668"/>
      <c r="CN40" s="668"/>
      <c r="CO40" s="668"/>
      <c r="CP40" s="668"/>
      <c r="CQ40" s="669"/>
      <c r="CR40" s="630">
        <v>360</v>
      </c>
      <c r="CS40" s="631"/>
      <c r="CT40" s="631"/>
      <c r="CU40" s="631"/>
      <c r="CV40" s="631"/>
      <c r="CW40" s="631"/>
      <c r="CX40" s="631"/>
      <c r="CY40" s="632"/>
      <c r="CZ40" s="633">
        <v>0</v>
      </c>
      <c r="DA40" s="643"/>
      <c r="DB40" s="643"/>
      <c r="DC40" s="644"/>
      <c r="DD40" s="636" t="s">
        <v>129</v>
      </c>
      <c r="DE40" s="631"/>
      <c r="DF40" s="631"/>
      <c r="DG40" s="631"/>
      <c r="DH40" s="631"/>
      <c r="DI40" s="631"/>
      <c r="DJ40" s="631"/>
      <c r="DK40" s="632"/>
      <c r="DL40" s="636" t="s">
        <v>129</v>
      </c>
      <c r="DM40" s="631"/>
      <c r="DN40" s="631"/>
      <c r="DO40" s="631"/>
      <c r="DP40" s="631"/>
      <c r="DQ40" s="631"/>
      <c r="DR40" s="631"/>
      <c r="DS40" s="631"/>
      <c r="DT40" s="631"/>
      <c r="DU40" s="631"/>
      <c r="DV40" s="632"/>
      <c r="DW40" s="633" t="s">
        <v>129</v>
      </c>
      <c r="DX40" s="643"/>
      <c r="DY40" s="643"/>
      <c r="DZ40" s="643"/>
      <c r="EA40" s="643"/>
      <c r="EB40" s="643"/>
      <c r="EC40" s="670"/>
    </row>
    <row r="41" spans="2:133" ht="11.25" customHeight="1" x14ac:dyDescent="0.15">
      <c r="B41" s="627" t="s">
        <v>351</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57" t="s">
        <v>129</v>
      </c>
      <c r="AA41" s="657"/>
      <c r="AB41" s="657"/>
      <c r="AC41" s="657"/>
      <c r="AD41" s="658" t="s">
        <v>129</v>
      </c>
      <c r="AE41" s="658"/>
      <c r="AF41" s="658"/>
      <c r="AG41" s="658"/>
      <c r="AH41" s="658"/>
      <c r="AI41" s="658"/>
      <c r="AJ41" s="658"/>
      <c r="AK41" s="658"/>
      <c r="AL41" s="633" t="s">
        <v>129</v>
      </c>
      <c r="AM41" s="634"/>
      <c r="AN41" s="634"/>
      <c r="AO41" s="659"/>
      <c r="AQ41" s="671" t="s">
        <v>352</v>
      </c>
      <c r="AR41" s="672"/>
      <c r="AS41" s="672"/>
      <c r="AT41" s="672"/>
      <c r="AU41" s="672"/>
      <c r="AV41" s="672"/>
      <c r="AW41" s="672"/>
      <c r="AX41" s="672"/>
      <c r="AY41" s="673"/>
      <c r="AZ41" s="630">
        <v>60092</v>
      </c>
      <c r="BA41" s="631"/>
      <c r="BB41" s="631"/>
      <c r="BC41" s="631"/>
      <c r="BD41" s="641"/>
      <c r="BE41" s="641"/>
      <c r="BF41" s="674"/>
      <c r="BG41" s="676"/>
      <c r="BH41" s="677"/>
      <c r="BI41" s="677"/>
      <c r="BJ41" s="677"/>
      <c r="BK41" s="677"/>
      <c r="BL41" s="364"/>
      <c r="BM41" s="668" t="s">
        <v>353</v>
      </c>
      <c r="BN41" s="668"/>
      <c r="BO41" s="668"/>
      <c r="BP41" s="668"/>
      <c r="BQ41" s="668"/>
      <c r="BR41" s="668"/>
      <c r="BS41" s="668"/>
      <c r="BT41" s="668"/>
      <c r="BU41" s="669"/>
      <c r="BV41" s="630" t="s">
        <v>129</v>
      </c>
      <c r="BW41" s="631"/>
      <c r="BX41" s="631"/>
      <c r="BY41" s="631"/>
      <c r="BZ41" s="631"/>
      <c r="CA41" s="631"/>
      <c r="CB41" s="675"/>
      <c r="CD41" s="667" t="s">
        <v>354</v>
      </c>
      <c r="CE41" s="668"/>
      <c r="CF41" s="668"/>
      <c r="CG41" s="668"/>
      <c r="CH41" s="668"/>
      <c r="CI41" s="668"/>
      <c r="CJ41" s="668"/>
      <c r="CK41" s="668"/>
      <c r="CL41" s="668"/>
      <c r="CM41" s="668"/>
      <c r="CN41" s="668"/>
      <c r="CO41" s="668"/>
      <c r="CP41" s="668"/>
      <c r="CQ41" s="669"/>
      <c r="CR41" s="630" t="s">
        <v>129</v>
      </c>
      <c r="CS41" s="641"/>
      <c r="CT41" s="641"/>
      <c r="CU41" s="641"/>
      <c r="CV41" s="641"/>
      <c r="CW41" s="641"/>
      <c r="CX41" s="641"/>
      <c r="CY41" s="642"/>
      <c r="CZ41" s="633" t="s">
        <v>129</v>
      </c>
      <c r="DA41" s="643"/>
      <c r="DB41" s="643"/>
      <c r="DC41" s="644"/>
      <c r="DD41" s="636" t="s">
        <v>129</v>
      </c>
      <c r="DE41" s="641"/>
      <c r="DF41" s="641"/>
      <c r="DG41" s="641"/>
      <c r="DH41" s="641"/>
      <c r="DI41" s="641"/>
      <c r="DJ41" s="641"/>
      <c r="DK41" s="642"/>
      <c r="DL41" s="637"/>
      <c r="DM41" s="638"/>
      <c r="DN41" s="638"/>
      <c r="DO41" s="638"/>
      <c r="DP41" s="638"/>
      <c r="DQ41" s="638"/>
      <c r="DR41" s="638"/>
      <c r="DS41" s="638"/>
      <c r="DT41" s="638"/>
      <c r="DU41" s="638"/>
      <c r="DV41" s="639"/>
      <c r="DW41" s="623"/>
      <c r="DX41" s="624"/>
      <c r="DY41" s="624"/>
      <c r="DZ41" s="624"/>
      <c r="EA41" s="624"/>
      <c r="EB41" s="624"/>
      <c r="EC41" s="625"/>
    </row>
    <row r="42" spans="2:133" ht="11.25" customHeight="1" x14ac:dyDescent="0.15">
      <c r="B42" s="627" t="s">
        <v>355</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57" t="s">
        <v>129</v>
      </c>
      <c r="AA42" s="657"/>
      <c r="AB42" s="657"/>
      <c r="AC42" s="657"/>
      <c r="AD42" s="658" t="s">
        <v>129</v>
      </c>
      <c r="AE42" s="658"/>
      <c r="AF42" s="658"/>
      <c r="AG42" s="658"/>
      <c r="AH42" s="658"/>
      <c r="AI42" s="658"/>
      <c r="AJ42" s="658"/>
      <c r="AK42" s="658"/>
      <c r="AL42" s="633" t="s">
        <v>129</v>
      </c>
      <c r="AM42" s="634"/>
      <c r="AN42" s="634"/>
      <c r="AO42" s="659"/>
      <c r="AQ42" s="664" t="s">
        <v>356</v>
      </c>
      <c r="AR42" s="665"/>
      <c r="AS42" s="665"/>
      <c r="AT42" s="665"/>
      <c r="AU42" s="665"/>
      <c r="AV42" s="665"/>
      <c r="AW42" s="665"/>
      <c r="AX42" s="665"/>
      <c r="AY42" s="666"/>
      <c r="AZ42" s="610">
        <v>90247</v>
      </c>
      <c r="BA42" s="645"/>
      <c r="BB42" s="645"/>
      <c r="BC42" s="645"/>
      <c r="BD42" s="611"/>
      <c r="BE42" s="611"/>
      <c r="BF42" s="660"/>
      <c r="BG42" s="678"/>
      <c r="BH42" s="679"/>
      <c r="BI42" s="679"/>
      <c r="BJ42" s="679"/>
      <c r="BK42" s="679"/>
      <c r="BL42" s="365"/>
      <c r="BM42" s="661" t="s">
        <v>357</v>
      </c>
      <c r="BN42" s="661"/>
      <c r="BO42" s="661"/>
      <c r="BP42" s="661"/>
      <c r="BQ42" s="661"/>
      <c r="BR42" s="661"/>
      <c r="BS42" s="661"/>
      <c r="BT42" s="661"/>
      <c r="BU42" s="662"/>
      <c r="BV42" s="610">
        <v>152</v>
      </c>
      <c r="BW42" s="645"/>
      <c r="BX42" s="645"/>
      <c r="BY42" s="645"/>
      <c r="BZ42" s="645"/>
      <c r="CA42" s="645"/>
      <c r="CB42" s="663"/>
      <c r="CD42" s="627" t="s">
        <v>358</v>
      </c>
      <c r="CE42" s="628"/>
      <c r="CF42" s="628"/>
      <c r="CG42" s="628"/>
      <c r="CH42" s="628"/>
      <c r="CI42" s="628"/>
      <c r="CJ42" s="628"/>
      <c r="CK42" s="628"/>
      <c r="CL42" s="628"/>
      <c r="CM42" s="628"/>
      <c r="CN42" s="628"/>
      <c r="CO42" s="628"/>
      <c r="CP42" s="628"/>
      <c r="CQ42" s="629"/>
      <c r="CR42" s="630">
        <v>682568</v>
      </c>
      <c r="CS42" s="641"/>
      <c r="CT42" s="641"/>
      <c r="CU42" s="641"/>
      <c r="CV42" s="641"/>
      <c r="CW42" s="641"/>
      <c r="CX42" s="641"/>
      <c r="CY42" s="642"/>
      <c r="CZ42" s="633">
        <v>20</v>
      </c>
      <c r="DA42" s="643"/>
      <c r="DB42" s="643"/>
      <c r="DC42" s="644"/>
      <c r="DD42" s="636">
        <v>38061</v>
      </c>
      <c r="DE42" s="641"/>
      <c r="DF42" s="641"/>
      <c r="DG42" s="641"/>
      <c r="DH42" s="641"/>
      <c r="DI42" s="641"/>
      <c r="DJ42" s="641"/>
      <c r="DK42" s="642"/>
      <c r="DL42" s="637"/>
      <c r="DM42" s="638"/>
      <c r="DN42" s="638"/>
      <c r="DO42" s="638"/>
      <c r="DP42" s="638"/>
      <c r="DQ42" s="638"/>
      <c r="DR42" s="638"/>
      <c r="DS42" s="638"/>
      <c r="DT42" s="638"/>
      <c r="DU42" s="638"/>
      <c r="DV42" s="639"/>
      <c r="DW42" s="623"/>
      <c r="DX42" s="624"/>
      <c r="DY42" s="624"/>
      <c r="DZ42" s="624"/>
      <c r="EA42" s="624"/>
      <c r="EB42" s="624"/>
      <c r="EC42" s="625"/>
    </row>
    <row r="43" spans="2:133" ht="11.25" customHeight="1" x14ac:dyDescent="0.15">
      <c r="B43" s="627" t="s">
        <v>359</v>
      </c>
      <c r="C43" s="628"/>
      <c r="D43" s="628"/>
      <c r="E43" s="628"/>
      <c r="F43" s="628"/>
      <c r="G43" s="628"/>
      <c r="H43" s="628"/>
      <c r="I43" s="628"/>
      <c r="J43" s="628"/>
      <c r="K43" s="628"/>
      <c r="L43" s="628"/>
      <c r="M43" s="628"/>
      <c r="N43" s="628"/>
      <c r="O43" s="628"/>
      <c r="P43" s="628"/>
      <c r="Q43" s="629"/>
      <c r="R43" s="630" t="s">
        <v>129</v>
      </c>
      <c r="S43" s="631"/>
      <c r="T43" s="631"/>
      <c r="U43" s="631"/>
      <c r="V43" s="631"/>
      <c r="W43" s="631"/>
      <c r="X43" s="631"/>
      <c r="Y43" s="632"/>
      <c r="Z43" s="657" t="s">
        <v>129</v>
      </c>
      <c r="AA43" s="657"/>
      <c r="AB43" s="657"/>
      <c r="AC43" s="657"/>
      <c r="AD43" s="658" t="s">
        <v>129</v>
      </c>
      <c r="AE43" s="658"/>
      <c r="AF43" s="658"/>
      <c r="AG43" s="658"/>
      <c r="AH43" s="658"/>
      <c r="AI43" s="658"/>
      <c r="AJ43" s="658"/>
      <c r="AK43" s="658"/>
      <c r="AL43" s="633" t="s">
        <v>129</v>
      </c>
      <c r="AM43" s="634"/>
      <c r="AN43" s="634"/>
      <c r="AO43" s="659"/>
      <c r="BV43" s="219"/>
      <c r="BW43" s="219"/>
      <c r="BX43" s="219"/>
      <c r="BY43" s="219"/>
      <c r="BZ43" s="219"/>
      <c r="CA43" s="219"/>
      <c r="CB43" s="219"/>
      <c r="CD43" s="627" t="s">
        <v>360</v>
      </c>
      <c r="CE43" s="628"/>
      <c r="CF43" s="628"/>
      <c r="CG43" s="628"/>
      <c r="CH43" s="628"/>
      <c r="CI43" s="628"/>
      <c r="CJ43" s="628"/>
      <c r="CK43" s="628"/>
      <c r="CL43" s="628"/>
      <c r="CM43" s="628"/>
      <c r="CN43" s="628"/>
      <c r="CO43" s="628"/>
      <c r="CP43" s="628"/>
      <c r="CQ43" s="629"/>
      <c r="CR43" s="630" t="s">
        <v>129</v>
      </c>
      <c r="CS43" s="641"/>
      <c r="CT43" s="641"/>
      <c r="CU43" s="641"/>
      <c r="CV43" s="641"/>
      <c r="CW43" s="641"/>
      <c r="CX43" s="641"/>
      <c r="CY43" s="642"/>
      <c r="CZ43" s="633" t="s">
        <v>129</v>
      </c>
      <c r="DA43" s="643"/>
      <c r="DB43" s="643"/>
      <c r="DC43" s="644"/>
      <c r="DD43" s="636" t="s">
        <v>129</v>
      </c>
      <c r="DE43" s="641"/>
      <c r="DF43" s="641"/>
      <c r="DG43" s="641"/>
      <c r="DH43" s="641"/>
      <c r="DI43" s="641"/>
      <c r="DJ43" s="641"/>
      <c r="DK43" s="642"/>
      <c r="DL43" s="637"/>
      <c r="DM43" s="638"/>
      <c r="DN43" s="638"/>
      <c r="DO43" s="638"/>
      <c r="DP43" s="638"/>
      <c r="DQ43" s="638"/>
      <c r="DR43" s="638"/>
      <c r="DS43" s="638"/>
      <c r="DT43" s="638"/>
      <c r="DU43" s="638"/>
      <c r="DV43" s="639"/>
      <c r="DW43" s="623"/>
      <c r="DX43" s="624"/>
      <c r="DY43" s="624"/>
      <c r="DZ43" s="624"/>
      <c r="EA43" s="624"/>
      <c r="EB43" s="624"/>
      <c r="EC43" s="625"/>
    </row>
    <row r="44" spans="2:133" ht="11.25" customHeight="1" x14ac:dyDescent="0.15">
      <c r="B44" s="607" t="s">
        <v>361</v>
      </c>
      <c r="C44" s="608"/>
      <c r="D44" s="608"/>
      <c r="E44" s="608"/>
      <c r="F44" s="608"/>
      <c r="G44" s="608"/>
      <c r="H44" s="608"/>
      <c r="I44" s="608"/>
      <c r="J44" s="608"/>
      <c r="K44" s="608"/>
      <c r="L44" s="608"/>
      <c r="M44" s="608"/>
      <c r="N44" s="608"/>
      <c r="O44" s="608"/>
      <c r="P44" s="608"/>
      <c r="Q44" s="609"/>
      <c r="R44" s="610">
        <v>3569200</v>
      </c>
      <c r="S44" s="645"/>
      <c r="T44" s="645"/>
      <c r="U44" s="645"/>
      <c r="V44" s="645"/>
      <c r="W44" s="645"/>
      <c r="X44" s="645"/>
      <c r="Y44" s="646"/>
      <c r="Z44" s="647">
        <v>100</v>
      </c>
      <c r="AA44" s="647"/>
      <c r="AB44" s="647"/>
      <c r="AC44" s="647"/>
      <c r="AD44" s="648">
        <v>1891997</v>
      </c>
      <c r="AE44" s="648"/>
      <c r="AF44" s="648"/>
      <c r="AG44" s="648"/>
      <c r="AH44" s="648"/>
      <c r="AI44" s="648"/>
      <c r="AJ44" s="648"/>
      <c r="AK44" s="648"/>
      <c r="AL44" s="613">
        <v>100</v>
      </c>
      <c r="AM44" s="649"/>
      <c r="AN44" s="649"/>
      <c r="AO44" s="650"/>
      <c r="CD44" s="651" t="s">
        <v>308</v>
      </c>
      <c r="CE44" s="652"/>
      <c r="CF44" s="627" t="s">
        <v>362</v>
      </c>
      <c r="CG44" s="628"/>
      <c r="CH44" s="628"/>
      <c r="CI44" s="628"/>
      <c r="CJ44" s="628"/>
      <c r="CK44" s="628"/>
      <c r="CL44" s="628"/>
      <c r="CM44" s="628"/>
      <c r="CN44" s="628"/>
      <c r="CO44" s="628"/>
      <c r="CP44" s="628"/>
      <c r="CQ44" s="629"/>
      <c r="CR44" s="630">
        <v>682568</v>
      </c>
      <c r="CS44" s="631"/>
      <c r="CT44" s="631"/>
      <c r="CU44" s="631"/>
      <c r="CV44" s="631"/>
      <c r="CW44" s="631"/>
      <c r="CX44" s="631"/>
      <c r="CY44" s="632"/>
      <c r="CZ44" s="633">
        <v>20</v>
      </c>
      <c r="DA44" s="634"/>
      <c r="DB44" s="634"/>
      <c r="DC44" s="635"/>
      <c r="DD44" s="636">
        <v>38061</v>
      </c>
      <c r="DE44" s="631"/>
      <c r="DF44" s="631"/>
      <c r="DG44" s="631"/>
      <c r="DH44" s="631"/>
      <c r="DI44" s="631"/>
      <c r="DJ44" s="631"/>
      <c r="DK44" s="632"/>
      <c r="DL44" s="637"/>
      <c r="DM44" s="638"/>
      <c r="DN44" s="638"/>
      <c r="DO44" s="638"/>
      <c r="DP44" s="638"/>
      <c r="DQ44" s="638"/>
      <c r="DR44" s="638"/>
      <c r="DS44" s="638"/>
      <c r="DT44" s="638"/>
      <c r="DU44" s="638"/>
      <c r="DV44" s="639"/>
      <c r="DW44" s="623"/>
      <c r="DX44" s="624"/>
      <c r="DY44" s="624"/>
      <c r="DZ44" s="624"/>
      <c r="EA44" s="624"/>
      <c r="EB44" s="624"/>
      <c r="EC44" s="62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3"/>
      <c r="CE45" s="654"/>
      <c r="CF45" s="627" t="s">
        <v>363</v>
      </c>
      <c r="CG45" s="628"/>
      <c r="CH45" s="628"/>
      <c r="CI45" s="628"/>
      <c r="CJ45" s="628"/>
      <c r="CK45" s="628"/>
      <c r="CL45" s="628"/>
      <c r="CM45" s="628"/>
      <c r="CN45" s="628"/>
      <c r="CO45" s="628"/>
      <c r="CP45" s="628"/>
      <c r="CQ45" s="629"/>
      <c r="CR45" s="630">
        <v>396658</v>
      </c>
      <c r="CS45" s="641"/>
      <c r="CT45" s="641"/>
      <c r="CU45" s="641"/>
      <c r="CV45" s="641"/>
      <c r="CW45" s="641"/>
      <c r="CX45" s="641"/>
      <c r="CY45" s="642"/>
      <c r="CZ45" s="633">
        <v>11.6</v>
      </c>
      <c r="DA45" s="643"/>
      <c r="DB45" s="643"/>
      <c r="DC45" s="644"/>
      <c r="DD45" s="636">
        <v>5799</v>
      </c>
      <c r="DE45" s="641"/>
      <c r="DF45" s="641"/>
      <c r="DG45" s="641"/>
      <c r="DH45" s="641"/>
      <c r="DI45" s="641"/>
      <c r="DJ45" s="641"/>
      <c r="DK45" s="642"/>
      <c r="DL45" s="637"/>
      <c r="DM45" s="638"/>
      <c r="DN45" s="638"/>
      <c r="DO45" s="638"/>
      <c r="DP45" s="638"/>
      <c r="DQ45" s="638"/>
      <c r="DR45" s="638"/>
      <c r="DS45" s="638"/>
      <c r="DT45" s="638"/>
      <c r="DU45" s="638"/>
      <c r="DV45" s="639"/>
      <c r="DW45" s="623"/>
      <c r="DX45" s="624"/>
      <c r="DY45" s="624"/>
      <c r="DZ45" s="624"/>
      <c r="EA45" s="624"/>
      <c r="EB45" s="624"/>
      <c r="EC45" s="625"/>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3"/>
      <c r="CE46" s="654"/>
      <c r="CF46" s="627" t="s">
        <v>365</v>
      </c>
      <c r="CG46" s="628"/>
      <c r="CH46" s="628"/>
      <c r="CI46" s="628"/>
      <c r="CJ46" s="628"/>
      <c r="CK46" s="628"/>
      <c r="CL46" s="628"/>
      <c r="CM46" s="628"/>
      <c r="CN46" s="628"/>
      <c r="CO46" s="628"/>
      <c r="CP46" s="628"/>
      <c r="CQ46" s="629"/>
      <c r="CR46" s="630">
        <v>285910</v>
      </c>
      <c r="CS46" s="631"/>
      <c r="CT46" s="631"/>
      <c r="CU46" s="631"/>
      <c r="CV46" s="631"/>
      <c r="CW46" s="631"/>
      <c r="CX46" s="631"/>
      <c r="CY46" s="632"/>
      <c r="CZ46" s="633">
        <v>8.4</v>
      </c>
      <c r="DA46" s="634"/>
      <c r="DB46" s="634"/>
      <c r="DC46" s="635"/>
      <c r="DD46" s="636">
        <v>32262</v>
      </c>
      <c r="DE46" s="631"/>
      <c r="DF46" s="631"/>
      <c r="DG46" s="631"/>
      <c r="DH46" s="631"/>
      <c r="DI46" s="631"/>
      <c r="DJ46" s="631"/>
      <c r="DK46" s="632"/>
      <c r="DL46" s="637"/>
      <c r="DM46" s="638"/>
      <c r="DN46" s="638"/>
      <c r="DO46" s="638"/>
      <c r="DP46" s="638"/>
      <c r="DQ46" s="638"/>
      <c r="DR46" s="638"/>
      <c r="DS46" s="638"/>
      <c r="DT46" s="638"/>
      <c r="DU46" s="638"/>
      <c r="DV46" s="639"/>
      <c r="DW46" s="623"/>
      <c r="DX46" s="624"/>
      <c r="DY46" s="624"/>
      <c r="DZ46" s="624"/>
      <c r="EA46" s="624"/>
      <c r="EB46" s="624"/>
      <c r="EC46" s="625"/>
    </row>
    <row r="47" spans="2:133" ht="11.25" customHeight="1" x14ac:dyDescent="0.15">
      <c r="B47" s="640" t="s">
        <v>366</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3"/>
      <c r="CE47" s="654"/>
      <c r="CF47" s="627" t="s">
        <v>367</v>
      </c>
      <c r="CG47" s="628"/>
      <c r="CH47" s="628"/>
      <c r="CI47" s="628"/>
      <c r="CJ47" s="628"/>
      <c r="CK47" s="628"/>
      <c r="CL47" s="628"/>
      <c r="CM47" s="628"/>
      <c r="CN47" s="628"/>
      <c r="CO47" s="628"/>
      <c r="CP47" s="628"/>
      <c r="CQ47" s="629"/>
      <c r="CR47" s="630" t="s">
        <v>129</v>
      </c>
      <c r="CS47" s="641"/>
      <c r="CT47" s="641"/>
      <c r="CU47" s="641"/>
      <c r="CV47" s="641"/>
      <c r="CW47" s="641"/>
      <c r="CX47" s="641"/>
      <c r="CY47" s="642"/>
      <c r="CZ47" s="633" t="s">
        <v>129</v>
      </c>
      <c r="DA47" s="643"/>
      <c r="DB47" s="643"/>
      <c r="DC47" s="644"/>
      <c r="DD47" s="636" t="s">
        <v>129</v>
      </c>
      <c r="DE47" s="641"/>
      <c r="DF47" s="641"/>
      <c r="DG47" s="641"/>
      <c r="DH47" s="641"/>
      <c r="DI47" s="641"/>
      <c r="DJ47" s="641"/>
      <c r="DK47" s="642"/>
      <c r="DL47" s="637"/>
      <c r="DM47" s="638"/>
      <c r="DN47" s="638"/>
      <c r="DO47" s="638"/>
      <c r="DP47" s="638"/>
      <c r="DQ47" s="638"/>
      <c r="DR47" s="638"/>
      <c r="DS47" s="638"/>
      <c r="DT47" s="638"/>
      <c r="DU47" s="638"/>
      <c r="DV47" s="639"/>
      <c r="DW47" s="623"/>
      <c r="DX47" s="624"/>
      <c r="DY47" s="624"/>
      <c r="DZ47" s="624"/>
      <c r="EA47" s="624"/>
      <c r="EB47" s="624"/>
      <c r="EC47" s="625"/>
    </row>
    <row r="48" spans="2:133" x14ac:dyDescent="0.15">
      <c r="B48" s="626" t="s">
        <v>368</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D48" s="655"/>
      <c r="CE48" s="656"/>
      <c r="CF48" s="627" t="s">
        <v>369</v>
      </c>
      <c r="CG48" s="628"/>
      <c r="CH48" s="628"/>
      <c r="CI48" s="628"/>
      <c r="CJ48" s="628"/>
      <c r="CK48" s="628"/>
      <c r="CL48" s="628"/>
      <c r="CM48" s="628"/>
      <c r="CN48" s="628"/>
      <c r="CO48" s="628"/>
      <c r="CP48" s="628"/>
      <c r="CQ48" s="629"/>
      <c r="CR48" s="630" t="s">
        <v>129</v>
      </c>
      <c r="CS48" s="631"/>
      <c r="CT48" s="631"/>
      <c r="CU48" s="631"/>
      <c r="CV48" s="631"/>
      <c r="CW48" s="631"/>
      <c r="CX48" s="631"/>
      <c r="CY48" s="632"/>
      <c r="CZ48" s="633" t="s">
        <v>129</v>
      </c>
      <c r="DA48" s="634"/>
      <c r="DB48" s="634"/>
      <c r="DC48" s="635"/>
      <c r="DD48" s="636" t="s">
        <v>129</v>
      </c>
      <c r="DE48" s="631"/>
      <c r="DF48" s="631"/>
      <c r="DG48" s="631"/>
      <c r="DH48" s="631"/>
      <c r="DI48" s="631"/>
      <c r="DJ48" s="631"/>
      <c r="DK48" s="632"/>
      <c r="DL48" s="637"/>
      <c r="DM48" s="638"/>
      <c r="DN48" s="638"/>
      <c r="DO48" s="638"/>
      <c r="DP48" s="638"/>
      <c r="DQ48" s="638"/>
      <c r="DR48" s="638"/>
      <c r="DS48" s="638"/>
      <c r="DT48" s="638"/>
      <c r="DU48" s="638"/>
      <c r="DV48" s="639"/>
      <c r="DW48" s="623"/>
      <c r="DX48" s="624"/>
      <c r="DY48" s="624"/>
      <c r="DZ48" s="624"/>
      <c r="EA48" s="624"/>
      <c r="EB48" s="624"/>
      <c r="EC48" s="62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7" t="s">
        <v>370</v>
      </c>
      <c r="CE49" s="608"/>
      <c r="CF49" s="608"/>
      <c r="CG49" s="608"/>
      <c r="CH49" s="608"/>
      <c r="CI49" s="608"/>
      <c r="CJ49" s="608"/>
      <c r="CK49" s="608"/>
      <c r="CL49" s="608"/>
      <c r="CM49" s="608"/>
      <c r="CN49" s="608"/>
      <c r="CO49" s="608"/>
      <c r="CP49" s="608"/>
      <c r="CQ49" s="609"/>
      <c r="CR49" s="610">
        <v>3418682</v>
      </c>
      <c r="CS49" s="611"/>
      <c r="CT49" s="611"/>
      <c r="CU49" s="611"/>
      <c r="CV49" s="611"/>
      <c r="CW49" s="611"/>
      <c r="CX49" s="611"/>
      <c r="CY49" s="612"/>
      <c r="CZ49" s="613">
        <v>100</v>
      </c>
      <c r="DA49" s="614"/>
      <c r="DB49" s="614"/>
      <c r="DC49" s="615"/>
      <c r="DD49" s="616">
        <v>2163752</v>
      </c>
      <c r="DE49" s="611"/>
      <c r="DF49" s="611"/>
      <c r="DG49" s="611"/>
      <c r="DH49" s="611"/>
      <c r="DI49" s="611"/>
      <c r="DJ49" s="611"/>
      <c r="DK49" s="612"/>
      <c r="DL49" s="617"/>
      <c r="DM49" s="618"/>
      <c r="DN49" s="618"/>
      <c r="DO49" s="618"/>
      <c r="DP49" s="618"/>
      <c r="DQ49" s="618"/>
      <c r="DR49" s="618"/>
      <c r="DS49" s="618"/>
      <c r="DT49" s="618"/>
      <c r="DU49" s="618"/>
      <c r="DV49" s="619"/>
      <c r="DW49" s="620"/>
      <c r="DX49" s="621"/>
      <c r="DY49" s="621"/>
      <c r="DZ49" s="621"/>
      <c r="EA49" s="621"/>
      <c r="EB49" s="621"/>
      <c r="EC49" s="62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4xaSmL0nzmfZKFZ1MD+nnkL7po71UeVsv78OhQ/Q053E6bSHgWFtg51Z4R+YZpCvqYeStWxJbaogzxl3EhlCg==" saltValue="NYHO/F5PwrMnYw2puCak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sqref="A1:A1048576"/>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0" t="s">
        <v>371</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372</v>
      </c>
      <c r="DK2" s="1122"/>
      <c r="DL2" s="1122"/>
      <c r="DM2" s="1122"/>
      <c r="DN2" s="1122"/>
      <c r="DO2" s="1123"/>
      <c r="DP2" s="224"/>
      <c r="DQ2" s="1121" t="s">
        <v>373</v>
      </c>
      <c r="DR2" s="1122"/>
      <c r="DS2" s="1122"/>
      <c r="DT2" s="1122"/>
      <c r="DU2" s="1122"/>
      <c r="DV2" s="1122"/>
      <c r="DW2" s="1122"/>
      <c r="DX2" s="1122"/>
      <c r="DY2" s="1122"/>
      <c r="DZ2" s="112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9" t="s">
        <v>374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60" t="s">
        <v>375</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30"/>
    </row>
    <row r="5" spans="1:131" s="231" customFormat="1" ht="26.25" customHeight="1" x14ac:dyDescent="0.15">
      <c r="A5" s="1025" t="s">
        <v>376</v>
      </c>
      <c r="B5" s="1026"/>
      <c r="C5" s="1026"/>
      <c r="D5" s="1026"/>
      <c r="E5" s="1026"/>
      <c r="F5" s="1026"/>
      <c r="G5" s="1026"/>
      <c r="H5" s="1026"/>
      <c r="I5" s="1026"/>
      <c r="J5" s="1026"/>
      <c r="K5" s="1026"/>
      <c r="L5" s="1026"/>
      <c r="M5" s="1026"/>
      <c r="N5" s="1026"/>
      <c r="O5" s="1026"/>
      <c r="P5" s="1027"/>
      <c r="Q5" s="1031" t="s">
        <v>377</v>
      </c>
      <c r="R5" s="1032"/>
      <c r="S5" s="1032"/>
      <c r="T5" s="1032"/>
      <c r="U5" s="1033"/>
      <c r="V5" s="1031" t="s">
        <v>378</v>
      </c>
      <c r="W5" s="1032"/>
      <c r="X5" s="1032"/>
      <c r="Y5" s="1032"/>
      <c r="Z5" s="1033"/>
      <c r="AA5" s="1031" t="s">
        <v>379</v>
      </c>
      <c r="AB5" s="1032"/>
      <c r="AC5" s="1032"/>
      <c r="AD5" s="1032"/>
      <c r="AE5" s="1032"/>
      <c r="AF5" s="1124" t="s">
        <v>380</v>
      </c>
      <c r="AG5" s="1032"/>
      <c r="AH5" s="1032"/>
      <c r="AI5" s="1032"/>
      <c r="AJ5" s="1045"/>
      <c r="AK5" s="1032" t="s">
        <v>381</v>
      </c>
      <c r="AL5" s="1032"/>
      <c r="AM5" s="1032"/>
      <c r="AN5" s="1032"/>
      <c r="AO5" s="1033"/>
      <c r="AP5" s="1031" t="s">
        <v>382</v>
      </c>
      <c r="AQ5" s="1032"/>
      <c r="AR5" s="1032"/>
      <c r="AS5" s="1032"/>
      <c r="AT5" s="1033"/>
      <c r="AU5" s="1031" t="s">
        <v>383</v>
      </c>
      <c r="AV5" s="1032"/>
      <c r="AW5" s="1032"/>
      <c r="AX5" s="1032"/>
      <c r="AY5" s="1045"/>
      <c r="AZ5" s="228"/>
      <c r="BA5" s="228"/>
      <c r="BB5" s="228"/>
      <c r="BC5" s="228"/>
      <c r="BD5" s="228"/>
      <c r="BE5" s="229"/>
      <c r="BF5" s="229"/>
      <c r="BG5" s="229"/>
      <c r="BH5" s="229"/>
      <c r="BI5" s="229"/>
      <c r="BJ5" s="229"/>
      <c r="BK5" s="229"/>
      <c r="BL5" s="229"/>
      <c r="BM5" s="229"/>
      <c r="BN5" s="229"/>
      <c r="BO5" s="229"/>
      <c r="BP5" s="229"/>
      <c r="BQ5" s="1025" t="s">
        <v>384</v>
      </c>
      <c r="BR5" s="1026"/>
      <c r="BS5" s="1026"/>
      <c r="BT5" s="1026"/>
      <c r="BU5" s="1026"/>
      <c r="BV5" s="1026"/>
      <c r="BW5" s="1026"/>
      <c r="BX5" s="1026"/>
      <c r="BY5" s="1026"/>
      <c r="BZ5" s="1026"/>
      <c r="CA5" s="1026"/>
      <c r="CB5" s="1026"/>
      <c r="CC5" s="1026"/>
      <c r="CD5" s="1026"/>
      <c r="CE5" s="1026"/>
      <c r="CF5" s="1026"/>
      <c r="CG5" s="1027"/>
      <c r="CH5" s="1031" t="s">
        <v>385</v>
      </c>
      <c r="CI5" s="1032"/>
      <c r="CJ5" s="1032"/>
      <c r="CK5" s="1032"/>
      <c r="CL5" s="1033"/>
      <c r="CM5" s="1031" t="s">
        <v>386</v>
      </c>
      <c r="CN5" s="1032"/>
      <c r="CO5" s="1032"/>
      <c r="CP5" s="1032"/>
      <c r="CQ5" s="1033"/>
      <c r="CR5" s="1031" t="s">
        <v>387</v>
      </c>
      <c r="CS5" s="1032"/>
      <c r="CT5" s="1032"/>
      <c r="CU5" s="1032"/>
      <c r="CV5" s="1033"/>
      <c r="CW5" s="1031" t="s">
        <v>388</v>
      </c>
      <c r="CX5" s="1032"/>
      <c r="CY5" s="1032"/>
      <c r="CZ5" s="1032"/>
      <c r="DA5" s="1033"/>
      <c r="DB5" s="1031" t="s">
        <v>389</v>
      </c>
      <c r="DC5" s="1032"/>
      <c r="DD5" s="1032"/>
      <c r="DE5" s="1032"/>
      <c r="DF5" s="1033"/>
      <c r="DG5" s="1114" t="s">
        <v>390</v>
      </c>
      <c r="DH5" s="1115"/>
      <c r="DI5" s="1115"/>
      <c r="DJ5" s="1115"/>
      <c r="DK5" s="1116"/>
      <c r="DL5" s="1114" t="s">
        <v>391</v>
      </c>
      <c r="DM5" s="1115"/>
      <c r="DN5" s="1115"/>
      <c r="DO5" s="1115"/>
      <c r="DP5" s="1116"/>
      <c r="DQ5" s="1031" t="s">
        <v>392</v>
      </c>
      <c r="DR5" s="1032"/>
      <c r="DS5" s="1032"/>
      <c r="DT5" s="1032"/>
      <c r="DU5" s="1033"/>
      <c r="DV5" s="1031" t="s">
        <v>383</v>
      </c>
      <c r="DW5" s="1032"/>
      <c r="DX5" s="1032"/>
      <c r="DY5" s="1032"/>
      <c r="DZ5" s="1045"/>
      <c r="EA5" s="230"/>
    </row>
    <row r="6" spans="1:131" s="231"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28"/>
      <c r="BA6" s="228"/>
      <c r="BB6" s="228"/>
      <c r="BC6" s="228"/>
      <c r="BD6" s="228"/>
      <c r="BE6" s="229"/>
      <c r="BF6" s="229"/>
      <c r="BG6" s="229"/>
      <c r="BH6" s="229"/>
      <c r="BI6" s="229"/>
      <c r="BJ6" s="229"/>
      <c r="BK6" s="229"/>
      <c r="BL6" s="229"/>
      <c r="BM6" s="229"/>
      <c r="BN6" s="229"/>
      <c r="BO6" s="229"/>
      <c r="BP6" s="229"/>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0"/>
    </row>
    <row r="7" spans="1:131" s="231" customFormat="1" ht="26.25" customHeight="1" thickTop="1" x14ac:dyDescent="0.15">
      <c r="A7" s="232">
        <v>1</v>
      </c>
      <c r="B7" s="1077" t="s">
        <v>393</v>
      </c>
      <c r="C7" s="1078"/>
      <c r="D7" s="1078"/>
      <c r="E7" s="1078"/>
      <c r="F7" s="1078"/>
      <c r="G7" s="1078"/>
      <c r="H7" s="1078"/>
      <c r="I7" s="1078"/>
      <c r="J7" s="1078"/>
      <c r="K7" s="1078"/>
      <c r="L7" s="1078"/>
      <c r="M7" s="1078"/>
      <c r="N7" s="1078"/>
      <c r="O7" s="1078"/>
      <c r="P7" s="1079"/>
      <c r="Q7" s="1132">
        <v>3569</v>
      </c>
      <c r="R7" s="1133"/>
      <c r="S7" s="1133"/>
      <c r="T7" s="1133"/>
      <c r="U7" s="1133"/>
      <c r="V7" s="1133">
        <v>3419</v>
      </c>
      <c r="W7" s="1133"/>
      <c r="X7" s="1133"/>
      <c r="Y7" s="1133"/>
      <c r="Z7" s="1133"/>
      <c r="AA7" s="1133">
        <v>150</v>
      </c>
      <c r="AB7" s="1133"/>
      <c r="AC7" s="1133"/>
      <c r="AD7" s="1133"/>
      <c r="AE7" s="1134"/>
      <c r="AF7" s="1135">
        <v>149</v>
      </c>
      <c r="AG7" s="1136"/>
      <c r="AH7" s="1136"/>
      <c r="AI7" s="1136"/>
      <c r="AJ7" s="1137"/>
      <c r="AK7" s="1138" t="s">
        <v>602</v>
      </c>
      <c r="AL7" s="1139"/>
      <c r="AM7" s="1139"/>
      <c r="AN7" s="1139"/>
      <c r="AO7" s="1139"/>
      <c r="AP7" s="1139">
        <v>3514</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1129" t="s">
        <v>594</v>
      </c>
      <c r="BT7" s="1130"/>
      <c r="BU7" s="1130"/>
      <c r="BV7" s="1130"/>
      <c r="BW7" s="1130"/>
      <c r="BX7" s="1130"/>
      <c r="BY7" s="1130"/>
      <c r="BZ7" s="1130"/>
      <c r="CA7" s="1130"/>
      <c r="CB7" s="1130"/>
      <c r="CC7" s="1130"/>
      <c r="CD7" s="1130"/>
      <c r="CE7" s="1130"/>
      <c r="CF7" s="1130"/>
      <c r="CG7" s="1142"/>
      <c r="CH7" s="1126" t="s">
        <v>595</v>
      </c>
      <c r="CI7" s="1127"/>
      <c r="CJ7" s="1127"/>
      <c r="CK7" s="1127"/>
      <c r="CL7" s="1128"/>
      <c r="CM7" s="1126">
        <v>36</v>
      </c>
      <c r="CN7" s="1127"/>
      <c r="CO7" s="1127"/>
      <c r="CP7" s="1127"/>
      <c r="CQ7" s="1128"/>
      <c r="CR7" s="1126">
        <v>6</v>
      </c>
      <c r="CS7" s="1127"/>
      <c r="CT7" s="1127"/>
      <c r="CU7" s="1127"/>
      <c r="CV7" s="1128"/>
      <c r="CW7" s="1126" t="s">
        <v>595</v>
      </c>
      <c r="CX7" s="1127"/>
      <c r="CY7" s="1127"/>
      <c r="CZ7" s="1127"/>
      <c r="DA7" s="1128"/>
      <c r="DB7" s="1126" t="s">
        <v>595</v>
      </c>
      <c r="DC7" s="1127"/>
      <c r="DD7" s="1127"/>
      <c r="DE7" s="1127"/>
      <c r="DF7" s="1128"/>
      <c r="DG7" s="1126" t="s">
        <v>595</v>
      </c>
      <c r="DH7" s="1127"/>
      <c r="DI7" s="1127"/>
      <c r="DJ7" s="1127"/>
      <c r="DK7" s="1128"/>
      <c r="DL7" s="1126" t="s">
        <v>595</v>
      </c>
      <c r="DM7" s="1127"/>
      <c r="DN7" s="1127"/>
      <c r="DO7" s="1127"/>
      <c r="DP7" s="1128"/>
      <c r="DQ7" s="1126" t="s">
        <v>595</v>
      </c>
      <c r="DR7" s="1127"/>
      <c r="DS7" s="1127"/>
      <c r="DT7" s="1127"/>
      <c r="DU7" s="1128"/>
      <c r="DV7" s="1129"/>
      <c r="DW7" s="1130"/>
      <c r="DX7" s="1130"/>
      <c r="DY7" s="1130"/>
      <c r="DZ7" s="1131"/>
      <c r="EA7" s="230"/>
    </row>
    <row r="8" spans="1:131" s="231" customFormat="1" ht="26.25" customHeight="1" x14ac:dyDescent="0.15">
      <c r="A8" s="234">
        <v>2</v>
      </c>
      <c r="B8" s="1060"/>
      <c r="C8" s="1061"/>
      <c r="D8" s="1061"/>
      <c r="E8" s="1061"/>
      <c r="F8" s="1061"/>
      <c r="G8" s="1061"/>
      <c r="H8" s="1061"/>
      <c r="I8" s="1061"/>
      <c r="J8" s="1061"/>
      <c r="K8" s="1061"/>
      <c r="L8" s="1061"/>
      <c r="M8" s="1061"/>
      <c r="N8" s="1061"/>
      <c r="O8" s="1061"/>
      <c r="P8" s="1062"/>
      <c r="Q8" s="1068"/>
      <c r="R8" s="1069"/>
      <c r="S8" s="1069"/>
      <c r="T8" s="1069"/>
      <c r="U8" s="1069"/>
      <c r="V8" s="1069"/>
      <c r="W8" s="1069"/>
      <c r="X8" s="1069"/>
      <c r="Y8" s="1069"/>
      <c r="Z8" s="1069"/>
      <c r="AA8" s="1069"/>
      <c r="AB8" s="1069"/>
      <c r="AC8" s="1069"/>
      <c r="AD8" s="1069"/>
      <c r="AE8" s="1070"/>
      <c r="AF8" s="1065"/>
      <c r="AG8" s="1066"/>
      <c r="AH8" s="1066"/>
      <c r="AI8" s="1066"/>
      <c r="AJ8" s="1067"/>
      <c r="AK8" s="1110"/>
      <c r="AL8" s="1111"/>
      <c r="AM8" s="1111"/>
      <c r="AN8" s="1111"/>
      <c r="AO8" s="1111"/>
      <c r="AP8" s="1111"/>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2" t="s">
        <v>596</v>
      </c>
      <c r="BT8" s="1023"/>
      <c r="BU8" s="1023"/>
      <c r="BV8" s="1023"/>
      <c r="BW8" s="1023"/>
      <c r="BX8" s="1023"/>
      <c r="BY8" s="1023"/>
      <c r="BZ8" s="1023"/>
      <c r="CA8" s="1023"/>
      <c r="CB8" s="1023"/>
      <c r="CC8" s="1023"/>
      <c r="CD8" s="1023"/>
      <c r="CE8" s="1023"/>
      <c r="CF8" s="1023"/>
      <c r="CG8" s="1044"/>
      <c r="CH8" s="1019" t="s">
        <v>595</v>
      </c>
      <c r="CI8" s="1020"/>
      <c r="CJ8" s="1020"/>
      <c r="CK8" s="1020"/>
      <c r="CL8" s="1021"/>
      <c r="CM8" s="1019">
        <v>63</v>
      </c>
      <c r="CN8" s="1020"/>
      <c r="CO8" s="1020"/>
      <c r="CP8" s="1020"/>
      <c r="CQ8" s="1021"/>
      <c r="CR8" s="1019">
        <v>13</v>
      </c>
      <c r="CS8" s="1020"/>
      <c r="CT8" s="1020"/>
      <c r="CU8" s="1020"/>
      <c r="CV8" s="1021"/>
      <c r="CW8" s="1019" t="s">
        <v>595</v>
      </c>
      <c r="CX8" s="1020"/>
      <c r="CY8" s="1020"/>
      <c r="CZ8" s="1020"/>
      <c r="DA8" s="1021"/>
      <c r="DB8" s="1019" t="s">
        <v>595</v>
      </c>
      <c r="DC8" s="1020"/>
      <c r="DD8" s="1020"/>
      <c r="DE8" s="1020"/>
      <c r="DF8" s="1021"/>
      <c r="DG8" s="1019" t="s">
        <v>595</v>
      </c>
      <c r="DH8" s="1020"/>
      <c r="DI8" s="1020"/>
      <c r="DJ8" s="1020"/>
      <c r="DK8" s="1021"/>
      <c r="DL8" s="1019" t="s">
        <v>595</v>
      </c>
      <c r="DM8" s="1020"/>
      <c r="DN8" s="1020"/>
      <c r="DO8" s="1020"/>
      <c r="DP8" s="1021"/>
      <c r="DQ8" s="1019" t="s">
        <v>595</v>
      </c>
      <c r="DR8" s="1020"/>
      <c r="DS8" s="1020"/>
      <c r="DT8" s="1020"/>
      <c r="DU8" s="1021"/>
      <c r="DV8" s="1022"/>
      <c r="DW8" s="1023"/>
      <c r="DX8" s="1023"/>
      <c r="DY8" s="1023"/>
      <c r="DZ8" s="1024"/>
      <c r="EA8" s="230"/>
    </row>
    <row r="9" spans="1:131" s="231" customFormat="1" ht="26.25" customHeight="1" x14ac:dyDescent="0.15">
      <c r="A9" s="234">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2"/>
      <c r="BT9" s="1023"/>
      <c r="BU9" s="1023"/>
      <c r="BV9" s="1023"/>
      <c r="BW9" s="1023"/>
      <c r="BX9" s="1023"/>
      <c r="BY9" s="1023"/>
      <c r="BZ9" s="1023"/>
      <c r="CA9" s="1023"/>
      <c r="CB9" s="1023"/>
      <c r="CC9" s="1023"/>
      <c r="CD9" s="1023"/>
      <c r="CE9" s="1023"/>
      <c r="CF9" s="1023"/>
      <c r="CG9" s="1044"/>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30"/>
    </row>
    <row r="10" spans="1:131" s="231" customFormat="1" ht="26.25" customHeight="1" x14ac:dyDescent="0.15">
      <c r="A10" s="234">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0"/>
    </row>
    <row r="11" spans="1:131" s="231" customFormat="1" ht="26.25" customHeight="1" x14ac:dyDescent="0.15">
      <c r="A11" s="234">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0"/>
    </row>
    <row r="12" spans="1:131" s="231" customFormat="1" ht="26.25" customHeight="1" x14ac:dyDescent="0.15">
      <c r="A12" s="234">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0"/>
    </row>
    <row r="13" spans="1:131" s="231" customFormat="1" ht="26.25" customHeight="1" x14ac:dyDescent="0.15">
      <c r="A13" s="234">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0"/>
    </row>
    <row r="14" spans="1:131" s="231" customFormat="1" ht="26.25" customHeight="1" x14ac:dyDescent="0.15">
      <c r="A14" s="234">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0"/>
    </row>
    <row r="15" spans="1:131" s="231" customFormat="1" ht="26.25" customHeight="1" x14ac:dyDescent="0.15">
      <c r="A15" s="234">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0"/>
    </row>
    <row r="16" spans="1:131" s="231" customFormat="1" ht="26.25" customHeight="1" x14ac:dyDescent="0.15">
      <c r="A16" s="234">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0"/>
    </row>
    <row r="17" spans="1:131" s="231" customFormat="1" ht="26.25" customHeight="1" x14ac:dyDescent="0.15">
      <c r="A17" s="234">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0"/>
    </row>
    <row r="18" spans="1:131" s="231" customFormat="1" ht="26.25" customHeight="1" x14ac:dyDescent="0.15">
      <c r="A18" s="234">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0"/>
    </row>
    <row r="19" spans="1:131" s="231" customFormat="1" ht="26.25" customHeight="1" x14ac:dyDescent="0.15">
      <c r="A19" s="234">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0"/>
    </row>
    <row r="20" spans="1:131" s="231" customFormat="1" ht="26.25" customHeight="1" x14ac:dyDescent="0.15">
      <c r="A20" s="234">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0"/>
    </row>
    <row r="21" spans="1:131" s="231" customFormat="1" ht="26.25" customHeight="1" thickBot="1" x14ac:dyDescent="0.2">
      <c r="A21" s="234">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0"/>
    </row>
    <row r="22" spans="1:131" s="231" customFormat="1" ht="26.25" customHeight="1" x14ac:dyDescent="0.15">
      <c r="A22" s="234">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394</v>
      </c>
      <c r="BA22" s="1058"/>
      <c r="BB22" s="1058"/>
      <c r="BC22" s="1058"/>
      <c r="BD22" s="1059"/>
      <c r="BE22" s="229"/>
      <c r="BF22" s="229"/>
      <c r="BG22" s="229"/>
      <c r="BH22" s="229"/>
      <c r="BI22" s="229"/>
      <c r="BJ22" s="229"/>
      <c r="BK22" s="229"/>
      <c r="BL22" s="229"/>
      <c r="BM22" s="229"/>
      <c r="BN22" s="229"/>
      <c r="BO22" s="229"/>
      <c r="BP22" s="229"/>
      <c r="BQ22" s="234">
        <v>16</v>
      </c>
      <c r="BR22" s="235"/>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0"/>
    </row>
    <row r="23" spans="1:131" s="231" customFormat="1" ht="26.25" customHeight="1" thickBot="1" x14ac:dyDescent="0.2">
      <c r="A23" s="236" t="s">
        <v>395</v>
      </c>
      <c r="B23" s="967" t="s">
        <v>396</v>
      </c>
      <c r="C23" s="968"/>
      <c r="D23" s="968"/>
      <c r="E23" s="968"/>
      <c r="F23" s="968"/>
      <c r="G23" s="968"/>
      <c r="H23" s="968"/>
      <c r="I23" s="968"/>
      <c r="J23" s="968"/>
      <c r="K23" s="968"/>
      <c r="L23" s="968"/>
      <c r="M23" s="968"/>
      <c r="N23" s="968"/>
      <c r="O23" s="968"/>
      <c r="P23" s="978"/>
      <c r="Q23" s="1097">
        <v>3569</v>
      </c>
      <c r="R23" s="1091"/>
      <c r="S23" s="1091"/>
      <c r="T23" s="1091"/>
      <c r="U23" s="1091"/>
      <c r="V23" s="1091">
        <v>3419</v>
      </c>
      <c r="W23" s="1091"/>
      <c r="X23" s="1091"/>
      <c r="Y23" s="1091"/>
      <c r="Z23" s="1091"/>
      <c r="AA23" s="1091">
        <v>150</v>
      </c>
      <c r="AB23" s="1091"/>
      <c r="AC23" s="1091"/>
      <c r="AD23" s="1091"/>
      <c r="AE23" s="1098"/>
      <c r="AF23" s="1099">
        <v>149</v>
      </c>
      <c r="AG23" s="1091"/>
      <c r="AH23" s="1091"/>
      <c r="AI23" s="1091"/>
      <c r="AJ23" s="1100"/>
      <c r="AK23" s="1101"/>
      <c r="AL23" s="1102"/>
      <c r="AM23" s="1102"/>
      <c r="AN23" s="1102"/>
      <c r="AO23" s="1102"/>
      <c r="AP23" s="1091">
        <v>3514</v>
      </c>
      <c r="AQ23" s="1091"/>
      <c r="AR23" s="1091"/>
      <c r="AS23" s="1091"/>
      <c r="AT23" s="1091"/>
      <c r="AU23" s="1092"/>
      <c r="AV23" s="1092"/>
      <c r="AW23" s="1092"/>
      <c r="AX23" s="1092"/>
      <c r="AY23" s="1093"/>
      <c r="AZ23" s="1094" t="s">
        <v>397</v>
      </c>
      <c r="BA23" s="1095"/>
      <c r="BB23" s="1095"/>
      <c r="BC23" s="1095"/>
      <c r="BD23" s="1096"/>
      <c r="BE23" s="229"/>
      <c r="BF23" s="229"/>
      <c r="BG23" s="229"/>
      <c r="BH23" s="229"/>
      <c r="BI23" s="229"/>
      <c r="BJ23" s="229"/>
      <c r="BK23" s="229"/>
      <c r="BL23" s="229"/>
      <c r="BM23" s="229"/>
      <c r="BN23" s="229"/>
      <c r="BO23" s="229"/>
      <c r="BP23" s="229"/>
      <c r="BQ23" s="234">
        <v>17</v>
      </c>
      <c r="BR23" s="235"/>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0"/>
    </row>
    <row r="24" spans="1:131" s="231" customFormat="1" ht="26.25" customHeight="1" x14ac:dyDescent="0.15">
      <c r="A24" s="1090" t="s">
        <v>398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0"/>
    </row>
    <row r="25" spans="1:131" ht="26.25" customHeight="1" thickBot="1" x14ac:dyDescent="0.2">
      <c r="A25" s="1089" t="s">
        <v>399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6"/>
    </row>
    <row r="26" spans="1:131" ht="26.25" customHeight="1" x14ac:dyDescent="0.15">
      <c r="A26" s="1025" t="s">
        <v>376</v>
      </c>
      <c r="B26" s="1026"/>
      <c r="C26" s="1026"/>
      <c r="D26" s="1026"/>
      <c r="E26" s="1026"/>
      <c r="F26" s="1026"/>
      <c r="G26" s="1026"/>
      <c r="H26" s="1026"/>
      <c r="I26" s="1026"/>
      <c r="J26" s="1026"/>
      <c r="K26" s="1026"/>
      <c r="L26" s="1026"/>
      <c r="M26" s="1026"/>
      <c r="N26" s="1026"/>
      <c r="O26" s="1026"/>
      <c r="P26" s="1027"/>
      <c r="Q26" s="1031" t="s">
        <v>400</v>
      </c>
      <c r="R26" s="1032"/>
      <c r="S26" s="1032"/>
      <c r="T26" s="1032"/>
      <c r="U26" s="1033"/>
      <c r="V26" s="1031" t="s">
        <v>401</v>
      </c>
      <c r="W26" s="1032"/>
      <c r="X26" s="1032"/>
      <c r="Y26" s="1032"/>
      <c r="Z26" s="1033"/>
      <c r="AA26" s="1031" t="s">
        <v>402</v>
      </c>
      <c r="AB26" s="1032"/>
      <c r="AC26" s="1032"/>
      <c r="AD26" s="1032"/>
      <c r="AE26" s="1032"/>
      <c r="AF26" s="1085" t="s">
        <v>403</v>
      </c>
      <c r="AG26" s="1038"/>
      <c r="AH26" s="1038"/>
      <c r="AI26" s="1038"/>
      <c r="AJ26" s="1086"/>
      <c r="AK26" s="1032" t="s">
        <v>404</v>
      </c>
      <c r="AL26" s="1032"/>
      <c r="AM26" s="1032"/>
      <c r="AN26" s="1032"/>
      <c r="AO26" s="1033"/>
      <c r="AP26" s="1031" t="s">
        <v>405</v>
      </c>
      <c r="AQ26" s="1032"/>
      <c r="AR26" s="1032"/>
      <c r="AS26" s="1032"/>
      <c r="AT26" s="1033"/>
      <c r="AU26" s="1031" t="s">
        <v>406</v>
      </c>
      <c r="AV26" s="1032"/>
      <c r="AW26" s="1032"/>
      <c r="AX26" s="1032"/>
      <c r="AY26" s="1033"/>
      <c r="AZ26" s="1031" t="s">
        <v>407</v>
      </c>
      <c r="BA26" s="1032"/>
      <c r="BB26" s="1032"/>
      <c r="BC26" s="1032"/>
      <c r="BD26" s="1033"/>
      <c r="BE26" s="1031" t="s">
        <v>383</v>
      </c>
      <c r="BF26" s="1032"/>
      <c r="BG26" s="1032"/>
      <c r="BH26" s="1032"/>
      <c r="BI26" s="1045"/>
      <c r="BJ26" s="228"/>
      <c r="BK26" s="228"/>
      <c r="BL26" s="228"/>
      <c r="BM26" s="228"/>
      <c r="BN26" s="228"/>
      <c r="BO26" s="237"/>
      <c r="BP26" s="237"/>
      <c r="BQ26" s="234">
        <v>20</v>
      </c>
      <c r="BR26" s="235"/>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6"/>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28"/>
      <c r="BK27" s="228"/>
      <c r="BL27" s="228"/>
      <c r="BM27" s="228"/>
      <c r="BN27" s="228"/>
      <c r="BO27" s="237"/>
      <c r="BP27" s="237"/>
      <c r="BQ27" s="234">
        <v>21</v>
      </c>
      <c r="BR27" s="235"/>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6"/>
    </row>
    <row r="28" spans="1:131" ht="26.25" customHeight="1" thickTop="1" x14ac:dyDescent="0.15">
      <c r="A28" s="238">
        <v>1</v>
      </c>
      <c r="B28" s="1077" t="s">
        <v>408</v>
      </c>
      <c r="C28" s="1078"/>
      <c r="D28" s="1078"/>
      <c r="E28" s="1078"/>
      <c r="F28" s="1078"/>
      <c r="G28" s="1078"/>
      <c r="H28" s="1078"/>
      <c r="I28" s="1078"/>
      <c r="J28" s="1078"/>
      <c r="K28" s="1078"/>
      <c r="L28" s="1078"/>
      <c r="M28" s="1078"/>
      <c r="N28" s="1078"/>
      <c r="O28" s="1078"/>
      <c r="P28" s="1079"/>
      <c r="Q28" s="1080">
        <v>207</v>
      </c>
      <c r="R28" s="1081"/>
      <c r="S28" s="1081"/>
      <c r="T28" s="1081"/>
      <c r="U28" s="1081"/>
      <c r="V28" s="1081">
        <v>207</v>
      </c>
      <c r="W28" s="1081"/>
      <c r="X28" s="1081"/>
      <c r="Y28" s="1081"/>
      <c r="Z28" s="1081"/>
      <c r="AA28" s="1081">
        <v>0</v>
      </c>
      <c r="AB28" s="1081"/>
      <c r="AC28" s="1081"/>
      <c r="AD28" s="1081"/>
      <c r="AE28" s="1082"/>
      <c r="AF28" s="1083" t="s">
        <v>526</v>
      </c>
      <c r="AG28" s="1081"/>
      <c r="AH28" s="1081"/>
      <c r="AI28" s="1081"/>
      <c r="AJ28" s="1084"/>
      <c r="AK28" s="1072">
        <v>60</v>
      </c>
      <c r="AL28" s="1073"/>
      <c r="AM28" s="1073"/>
      <c r="AN28" s="1073"/>
      <c r="AO28" s="1073"/>
      <c r="AP28" s="1073">
        <v>7</v>
      </c>
      <c r="AQ28" s="1073"/>
      <c r="AR28" s="1073"/>
      <c r="AS28" s="1073"/>
      <c r="AT28" s="1073"/>
      <c r="AU28" s="1073">
        <v>2</v>
      </c>
      <c r="AV28" s="1073"/>
      <c r="AW28" s="1073"/>
      <c r="AX28" s="1073"/>
      <c r="AY28" s="1073"/>
      <c r="AZ28" s="1074" t="s">
        <v>526</v>
      </c>
      <c r="BA28" s="1074"/>
      <c r="BB28" s="1074"/>
      <c r="BC28" s="1074"/>
      <c r="BD28" s="1074"/>
      <c r="BE28" s="1075"/>
      <c r="BF28" s="1075"/>
      <c r="BG28" s="1075"/>
      <c r="BH28" s="1075"/>
      <c r="BI28" s="1076"/>
      <c r="BJ28" s="228"/>
      <c r="BK28" s="228"/>
      <c r="BL28" s="228"/>
      <c r="BM28" s="228"/>
      <c r="BN28" s="228"/>
      <c r="BO28" s="237"/>
      <c r="BP28" s="237"/>
      <c r="BQ28" s="234">
        <v>22</v>
      </c>
      <c r="BR28" s="235"/>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6"/>
    </row>
    <row r="29" spans="1:131" ht="26.25" customHeight="1" x14ac:dyDescent="0.15">
      <c r="A29" s="238">
        <v>2</v>
      </c>
      <c r="B29" s="1060" t="s">
        <v>410</v>
      </c>
      <c r="C29" s="1061"/>
      <c r="D29" s="1061"/>
      <c r="E29" s="1061"/>
      <c r="F29" s="1061"/>
      <c r="G29" s="1061"/>
      <c r="H29" s="1061"/>
      <c r="I29" s="1061"/>
      <c r="J29" s="1061"/>
      <c r="K29" s="1061"/>
      <c r="L29" s="1061"/>
      <c r="M29" s="1061"/>
      <c r="N29" s="1061"/>
      <c r="O29" s="1061"/>
      <c r="P29" s="1062"/>
      <c r="Q29" s="1068">
        <v>41</v>
      </c>
      <c r="R29" s="1069"/>
      <c r="S29" s="1069"/>
      <c r="T29" s="1069"/>
      <c r="U29" s="1069"/>
      <c r="V29" s="1069">
        <v>41</v>
      </c>
      <c r="W29" s="1069"/>
      <c r="X29" s="1069"/>
      <c r="Y29" s="1069"/>
      <c r="Z29" s="1069"/>
      <c r="AA29" s="1069">
        <v>0</v>
      </c>
      <c r="AB29" s="1069"/>
      <c r="AC29" s="1069"/>
      <c r="AD29" s="1069"/>
      <c r="AE29" s="1070"/>
      <c r="AF29" s="1065" t="s">
        <v>526</v>
      </c>
      <c r="AG29" s="1066"/>
      <c r="AH29" s="1066"/>
      <c r="AI29" s="1066"/>
      <c r="AJ29" s="1067"/>
      <c r="AK29" s="1010">
        <v>15</v>
      </c>
      <c r="AL29" s="1001"/>
      <c r="AM29" s="1001"/>
      <c r="AN29" s="1001"/>
      <c r="AO29" s="1001"/>
      <c r="AP29" s="1001" t="s">
        <v>526</v>
      </c>
      <c r="AQ29" s="1001"/>
      <c r="AR29" s="1001"/>
      <c r="AS29" s="1001"/>
      <c r="AT29" s="1001"/>
      <c r="AU29" s="1001" t="s">
        <v>526</v>
      </c>
      <c r="AV29" s="1001"/>
      <c r="AW29" s="1001"/>
      <c r="AX29" s="1001"/>
      <c r="AY29" s="1001"/>
      <c r="AZ29" s="1071" t="s">
        <v>526</v>
      </c>
      <c r="BA29" s="1071"/>
      <c r="BB29" s="1071"/>
      <c r="BC29" s="1071"/>
      <c r="BD29" s="1071"/>
      <c r="BE29" s="1002"/>
      <c r="BF29" s="1002"/>
      <c r="BG29" s="1002"/>
      <c r="BH29" s="1002"/>
      <c r="BI29" s="1003"/>
      <c r="BJ29" s="228"/>
      <c r="BK29" s="228"/>
      <c r="BL29" s="228"/>
      <c r="BM29" s="228"/>
      <c r="BN29" s="228"/>
      <c r="BO29" s="237"/>
      <c r="BP29" s="237"/>
      <c r="BQ29" s="234">
        <v>23</v>
      </c>
      <c r="BR29" s="235"/>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6"/>
    </row>
    <row r="30" spans="1:131" ht="26.25" customHeight="1" x14ac:dyDescent="0.15">
      <c r="A30" s="238">
        <v>3</v>
      </c>
      <c r="B30" s="1060" t="s">
        <v>412</v>
      </c>
      <c r="C30" s="1061"/>
      <c r="D30" s="1061"/>
      <c r="E30" s="1061"/>
      <c r="F30" s="1061"/>
      <c r="G30" s="1061"/>
      <c r="H30" s="1061"/>
      <c r="I30" s="1061"/>
      <c r="J30" s="1061"/>
      <c r="K30" s="1061"/>
      <c r="L30" s="1061"/>
      <c r="M30" s="1061"/>
      <c r="N30" s="1061"/>
      <c r="O30" s="1061"/>
      <c r="P30" s="1062"/>
      <c r="Q30" s="1068">
        <v>44</v>
      </c>
      <c r="R30" s="1069"/>
      <c r="S30" s="1069"/>
      <c r="T30" s="1069"/>
      <c r="U30" s="1069"/>
      <c r="V30" s="1069">
        <v>44</v>
      </c>
      <c r="W30" s="1069"/>
      <c r="X30" s="1069"/>
      <c r="Y30" s="1069"/>
      <c r="Z30" s="1069"/>
      <c r="AA30" s="1069">
        <v>0</v>
      </c>
      <c r="AB30" s="1069"/>
      <c r="AC30" s="1069"/>
      <c r="AD30" s="1069"/>
      <c r="AE30" s="1070"/>
      <c r="AF30" s="1065" t="s">
        <v>526</v>
      </c>
      <c r="AG30" s="1066"/>
      <c r="AH30" s="1066"/>
      <c r="AI30" s="1066"/>
      <c r="AJ30" s="1067"/>
      <c r="AK30" s="1010">
        <v>26</v>
      </c>
      <c r="AL30" s="1001"/>
      <c r="AM30" s="1001"/>
      <c r="AN30" s="1001"/>
      <c r="AO30" s="1001"/>
      <c r="AP30" s="1001">
        <v>5</v>
      </c>
      <c r="AQ30" s="1001"/>
      <c r="AR30" s="1001"/>
      <c r="AS30" s="1001"/>
      <c r="AT30" s="1001"/>
      <c r="AU30" s="1001">
        <v>1</v>
      </c>
      <c r="AV30" s="1001"/>
      <c r="AW30" s="1001"/>
      <c r="AX30" s="1001"/>
      <c r="AY30" s="1001"/>
      <c r="AZ30" s="1071" t="s">
        <v>526</v>
      </c>
      <c r="BA30" s="1071"/>
      <c r="BB30" s="1071"/>
      <c r="BC30" s="1071"/>
      <c r="BD30" s="1071"/>
      <c r="BE30" s="1002"/>
      <c r="BF30" s="1002"/>
      <c r="BG30" s="1002"/>
      <c r="BH30" s="1002"/>
      <c r="BI30" s="1003"/>
      <c r="BJ30" s="228"/>
      <c r="BK30" s="228"/>
      <c r="BL30" s="228"/>
      <c r="BM30" s="228"/>
      <c r="BN30" s="228"/>
      <c r="BO30" s="237"/>
      <c r="BP30" s="237"/>
      <c r="BQ30" s="234">
        <v>24</v>
      </c>
      <c r="BR30" s="235"/>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6"/>
    </row>
    <row r="31" spans="1:131" ht="26.25" customHeight="1" x14ac:dyDescent="0.15">
      <c r="A31" s="238">
        <v>4</v>
      </c>
      <c r="B31" s="1060" t="s">
        <v>414</v>
      </c>
      <c r="C31" s="1061"/>
      <c r="D31" s="1061"/>
      <c r="E31" s="1061"/>
      <c r="F31" s="1061"/>
      <c r="G31" s="1061"/>
      <c r="H31" s="1061"/>
      <c r="I31" s="1061"/>
      <c r="J31" s="1061"/>
      <c r="K31" s="1061"/>
      <c r="L31" s="1061"/>
      <c r="M31" s="1061"/>
      <c r="N31" s="1061"/>
      <c r="O31" s="1061"/>
      <c r="P31" s="1062"/>
      <c r="Q31" s="1068">
        <v>142</v>
      </c>
      <c r="R31" s="1069"/>
      <c r="S31" s="1069"/>
      <c r="T31" s="1069"/>
      <c r="U31" s="1069"/>
      <c r="V31" s="1069">
        <v>142</v>
      </c>
      <c r="W31" s="1069"/>
      <c r="X31" s="1069"/>
      <c r="Y31" s="1069"/>
      <c r="Z31" s="1069"/>
      <c r="AA31" s="1069">
        <v>0</v>
      </c>
      <c r="AB31" s="1069"/>
      <c r="AC31" s="1069"/>
      <c r="AD31" s="1069"/>
      <c r="AE31" s="1070"/>
      <c r="AF31" s="1065" t="s">
        <v>526</v>
      </c>
      <c r="AG31" s="1066"/>
      <c r="AH31" s="1066"/>
      <c r="AI31" s="1066"/>
      <c r="AJ31" s="1067"/>
      <c r="AK31" s="1010">
        <v>31</v>
      </c>
      <c r="AL31" s="1001"/>
      <c r="AM31" s="1001"/>
      <c r="AN31" s="1001"/>
      <c r="AO31" s="1001"/>
      <c r="AP31" s="1001">
        <v>397</v>
      </c>
      <c r="AQ31" s="1001"/>
      <c r="AR31" s="1001"/>
      <c r="AS31" s="1001"/>
      <c r="AT31" s="1001"/>
      <c r="AU31" s="1001">
        <v>199</v>
      </c>
      <c r="AV31" s="1001"/>
      <c r="AW31" s="1001"/>
      <c r="AX31" s="1001"/>
      <c r="AY31" s="1001"/>
      <c r="AZ31" s="1071" t="s">
        <v>526</v>
      </c>
      <c r="BA31" s="1071"/>
      <c r="BB31" s="1071"/>
      <c r="BC31" s="1071"/>
      <c r="BD31" s="1071"/>
      <c r="BE31" s="1002" t="s">
        <v>603</v>
      </c>
      <c r="BF31" s="1002"/>
      <c r="BG31" s="1002"/>
      <c r="BH31" s="1002"/>
      <c r="BI31" s="1003"/>
      <c r="BJ31" s="228"/>
      <c r="BK31" s="228"/>
      <c r="BL31" s="228"/>
      <c r="BM31" s="228"/>
      <c r="BN31" s="228"/>
      <c r="BO31" s="237"/>
      <c r="BP31" s="237"/>
      <c r="BQ31" s="234">
        <v>25</v>
      </c>
      <c r="BR31" s="235"/>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6"/>
    </row>
    <row r="32" spans="1:131" ht="26.25" customHeight="1" x14ac:dyDescent="0.15">
      <c r="A32" s="238">
        <v>5</v>
      </c>
      <c r="B32" s="1060" t="s">
        <v>416</v>
      </c>
      <c r="C32" s="1061"/>
      <c r="D32" s="1061"/>
      <c r="E32" s="1061"/>
      <c r="F32" s="1061"/>
      <c r="G32" s="1061"/>
      <c r="H32" s="1061"/>
      <c r="I32" s="1061"/>
      <c r="J32" s="1061"/>
      <c r="K32" s="1061"/>
      <c r="L32" s="1061"/>
      <c r="M32" s="1061"/>
      <c r="N32" s="1061"/>
      <c r="O32" s="1061"/>
      <c r="P32" s="1062"/>
      <c r="Q32" s="1068">
        <v>73</v>
      </c>
      <c r="R32" s="1069"/>
      <c r="S32" s="1069"/>
      <c r="T32" s="1069"/>
      <c r="U32" s="1069"/>
      <c r="V32" s="1069">
        <v>73</v>
      </c>
      <c r="W32" s="1069"/>
      <c r="X32" s="1069"/>
      <c r="Y32" s="1069"/>
      <c r="Z32" s="1069"/>
      <c r="AA32" s="1069">
        <v>0</v>
      </c>
      <c r="AB32" s="1069"/>
      <c r="AC32" s="1069"/>
      <c r="AD32" s="1069"/>
      <c r="AE32" s="1070"/>
      <c r="AF32" s="1065" t="s">
        <v>526</v>
      </c>
      <c r="AG32" s="1066"/>
      <c r="AH32" s="1066"/>
      <c r="AI32" s="1066"/>
      <c r="AJ32" s="1067"/>
      <c r="AK32" s="1010">
        <v>43</v>
      </c>
      <c r="AL32" s="1001"/>
      <c r="AM32" s="1001"/>
      <c r="AN32" s="1001"/>
      <c r="AO32" s="1001"/>
      <c r="AP32" s="1001">
        <v>250</v>
      </c>
      <c r="AQ32" s="1001"/>
      <c r="AR32" s="1001"/>
      <c r="AS32" s="1001"/>
      <c r="AT32" s="1001"/>
      <c r="AU32" s="1001">
        <v>134</v>
      </c>
      <c r="AV32" s="1001"/>
      <c r="AW32" s="1001"/>
      <c r="AX32" s="1001"/>
      <c r="AY32" s="1001"/>
      <c r="AZ32" s="1071" t="s">
        <v>526</v>
      </c>
      <c r="BA32" s="1071"/>
      <c r="BB32" s="1071"/>
      <c r="BC32" s="1071"/>
      <c r="BD32" s="1071"/>
      <c r="BE32" s="1002" t="s">
        <v>603</v>
      </c>
      <c r="BF32" s="1002"/>
      <c r="BG32" s="1002"/>
      <c r="BH32" s="1002"/>
      <c r="BI32" s="1003"/>
      <c r="BJ32" s="228"/>
      <c r="BK32" s="228"/>
      <c r="BL32" s="228"/>
      <c r="BM32" s="228"/>
      <c r="BN32" s="228"/>
      <c r="BO32" s="237"/>
      <c r="BP32" s="237"/>
      <c r="BQ32" s="234">
        <v>26</v>
      </c>
      <c r="BR32" s="235"/>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6"/>
    </row>
    <row r="33" spans="1:131" ht="26.25" customHeight="1" x14ac:dyDescent="0.15">
      <c r="A33" s="238">
        <v>6</v>
      </c>
      <c r="B33" s="1060" t="s">
        <v>417</v>
      </c>
      <c r="C33" s="1061"/>
      <c r="D33" s="1061"/>
      <c r="E33" s="1061"/>
      <c r="F33" s="1061"/>
      <c r="G33" s="1061"/>
      <c r="H33" s="1061"/>
      <c r="I33" s="1061"/>
      <c r="J33" s="1061"/>
      <c r="K33" s="1061"/>
      <c r="L33" s="1061"/>
      <c r="M33" s="1061"/>
      <c r="N33" s="1061"/>
      <c r="O33" s="1061"/>
      <c r="P33" s="1062"/>
      <c r="Q33" s="1068">
        <v>70</v>
      </c>
      <c r="R33" s="1069"/>
      <c r="S33" s="1069"/>
      <c r="T33" s="1069"/>
      <c r="U33" s="1069"/>
      <c r="V33" s="1069">
        <v>70</v>
      </c>
      <c r="W33" s="1069"/>
      <c r="X33" s="1069"/>
      <c r="Y33" s="1069"/>
      <c r="Z33" s="1069"/>
      <c r="AA33" s="1069">
        <v>0</v>
      </c>
      <c r="AB33" s="1069"/>
      <c r="AC33" s="1069"/>
      <c r="AD33" s="1069"/>
      <c r="AE33" s="1070"/>
      <c r="AF33" s="1065" t="s">
        <v>526</v>
      </c>
      <c r="AG33" s="1066"/>
      <c r="AH33" s="1066"/>
      <c r="AI33" s="1066"/>
      <c r="AJ33" s="1067"/>
      <c r="AK33" s="1010">
        <v>33</v>
      </c>
      <c r="AL33" s="1001"/>
      <c r="AM33" s="1001"/>
      <c r="AN33" s="1001"/>
      <c r="AO33" s="1001"/>
      <c r="AP33" s="1001" t="s">
        <v>526</v>
      </c>
      <c r="AQ33" s="1001"/>
      <c r="AR33" s="1001"/>
      <c r="AS33" s="1001"/>
      <c r="AT33" s="1001"/>
      <c r="AU33" s="1001" t="s">
        <v>526</v>
      </c>
      <c r="AV33" s="1001"/>
      <c r="AW33" s="1001"/>
      <c r="AX33" s="1001"/>
      <c r="AY33" s="1001"/>
      <c r="AZ33" s="1071" t="s">
        <v>526</v>
      </c>
      <c r="BA33" s="1071"/>
      <c r="BB33" s="1071"/>
      <c r="BC33" s="1071"/>
      <c r="BD33" s="1071"/>
      <c r="BE33" s="1002" t="s">
        <v>603</v>
      </c>
      <c r="BF33" s="1002"/>
      <c r="BG33" s="1002"/>
      <c r="BH33" s="1002"/>
      <c r="BI33" s="1003"/>
      <c r="BJ33" s="228"/>
      <c r="BK33" s="228"/>
      <c r="BL33" s="228"/>
      <c r="BM33" s="228"/>
      <c r="BN33" s="228"/>
      <c r="BO33" s="237"/>
      <c r="BP33" s="237"/>
      <c r="BQ33" s="234">
        <v>27</v>
      </c>
      <c r="BR33" s="235"/>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6"/>
    </row>
    <row r="34" spans="1:131" ht="26.25" customHeight="1" x14ac:dyDescent="0.15">
      <c r="A34" s="238">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10"/>
      <c r="AL34" s="1001"/>
      <c r="AM34" s="1001"/>
      <c r="AN34" s="1001"/>
      <c r="AO34" s="1001"/>
      <c r="AP34" s="1001"/>
      <c r="AQ34" s="1001"/>
      <c r="AR34" s="1001"/>
      <c r="AS34" s="1001"/>
      <c r="AT34" s="1001"/>
      <c r="AU34" s="1001"/>
      <c r="AV34" s="1001"/>
      <c r="AW34" s="1001"/>
      <c r="AX34" s="1001"/>
      <c r="AY34" s="1001"/>
      <c r="AZ34" s="1071"/>
      <c r="BA34" s="1071"/>
      <c r="BB34" s="1071"/>
      <c r="BC34" s="1071"/>
      <c r="BD34" s="1071"/>
      <c r="BE34" s="1002"/>
      <c r="BF34" s="1002"/>
      <c r="BG34" s="1002"/>
      <c r="BH34" s="1002"/>
      <c r="BI34" s="1003"/>
      <c r="BJ34" s="228"/>
      <c r="BK34" s="228"/>
      <c r="BL34" s="228"/>
      <c r="BM34" s="228"/>
      <c r="BN34" s="228"/>
      <c r="BO34" s="237"/>
      <c r="BP34" s="237"/>
      <c r="BQ34" s="234">
        <v>28</v>
      </c>
      <c r="BR34" s="235"/>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6"/>
    </row>
    <row r="35" spans="1:131" ht="26.25" customHeight="1" x14ac:dyDescent="0.15">
      <c r="A35" s="238">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10"/>
      <c r="AL35" s="1001"/>
      <c r="AM35" s="1001"/>
      <c r="AN35" s="1001"/>
      <c r="AO35" s="1001"/>
      <c r="AP35" s="1001"/>
      <c r="AQ35" s="1001"/>
      <c r="AR35" s="1001"/>
      <c r="AS35" s="1001"/>
      <c r="AT35" s="1001"/>
      <c r="AU35" s="1001"/>
      <c r="AV35" s="1001"/>
      <c r="AW35" s="1001"/>
      <c r="AX35" s="1001"/>
      <c r="AY35" s="1001"/>
      <c r="AZ35" s="1071"/>
      <c r="BA35" s="1071"/>
      <c r="BB35" s="1071"/>
      <c r="BC35" s="1071"/>
      <c r="BD35" s="1071"/>
      <c r="BE35" s="1002"/>
      <c r="BF35" s="1002"/>
      <c r="BG35" s="1002"/>
      <c r="BH35" s="1002"/>
      <c r="BI35" s="1003"/>
      <c r="BJ35" s="228"/>
      <c r="BK35" s="228"/>
      <c r="BL35" s="228"/>
      <c r="BM35" s="228"/>
      <c r="BN35" s="228"/>
      <c r="BO35" s="237"/>
      <c r="BP35" s="237"/>
      <c r="BQ35" s="234">
        <v>29</v>
      </c>
      <c r="BR35" s="235"/>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6"/>
    </row>
    <row r="36" spans="1:131" ht="26.25" customHeight="1" x14ac:dyDescent="0.15">
      <c r="A36" s="238">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10"/>
      <c r="AL36" s="1001"/>
      <c r="AM36" s="1001"/>
      <c r="AN36" s="1001"/>
      <c r="AO36" s="1001"/>
      <c r="AP36" s="1001"/>
      <c r="AQ36" s="1001"/>
      <c r="AR36" s="1001"/>
      <c r="AS36" s="1001"/>
      <c r="AT36" s="1001"/>
      <c r="AU36" s="1001"/>
      <c r="AV36" s="1001"/>
      <c r="AW36" s="1001"/>
      <c r="AX36" s="1001"/>
      <c r="AY36" s="1001"/>
      <c r="AZ36" s="1071"/>
      <c r="BA36" s="1071"/>
      <c r="BB36" s="1071"/>
      <c r="BC36" s="1071"/>
      <c r="BD36" s="1071"/>
      <c r="BE36" s="1002"/>
      <c r="BF36" s="1002"/>
      <c r="BG36" s="1002"/>
      <c r="BH36" s="1002"/>
      <c r="BI36" s="1003"/>
      <c r="BJ36" s="228"/>
      <c r="BK36" s="228"/>
      <c r="BL36" s="228"/>
      <c r="BM36" s="228"/>
      <c r="BN36" s="228"/>
      <c r="BO36" s="237"/>
      <c r="BP36" s="237"/>
      <c r="BQ36" s="234">
        <v>30</v>
      </c>
      <c r="BR36" s="235"/>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6"/>
    </row>
    <row r="37" spans="1:131" ht="26.25" customHeight="1" x14ac:dyDescent="0.15">
      <c r="A37" s="238">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10"/>
      <c r="AL37" s="1001"/>
      <c r="AM37" s="1001"/>
      <c r="AN37" s="1001"/>
      <c r="AO37" s="1001"/>
      <c r="AP37" s="1001"/>
      <c r="AQ37" s="1001"/>
      <c r="AR37" s="1001"/>
      <c r="AS37" s="1001"/>
      <c r="AT37" s="1001"/>
      <c r="AU37" s="1001"/>
      <c r="AV37" s="1001"/>
      <c r="AW37" s="1001"/>
      <c r="AX37" s="1001"/>
      <c r="AY37" s="1001"/>
      <c r="AZ37" s="1071"/>
      <c r="BA37" s="1071"/>
      <c r="BB37" s="1071"/>
      <c r="BC37" s="1071"/>
      <c r="BD37" s="1071"/>
      <c r="BE37" s="1002"/>
      <c r="BF37" s="1002"/>
      <c r="BG37" s="1002"/>
      <c r="BH37" s="1002"/>
      <c r="BI37" s="1003"/>
      <c r="BJ37" s="228"/>
      <c r="BK37" s="228"/>
      <c r="BL37" s="228"/>
      <c r="BM37" s="228"/>
      <c r="BN37" s="228"/>
      <c r="BO37" s="237"/>
      <c r="BP37" s="237"/>
      <c r="BQ37" s="234">
        <v>31</v>
      </c>
      <c r="BR37" s="235"/>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6"/>
    </row>
    <row r="38" spans="1:131" ht="26.25" customHeight="1" x14ac:dyDescent="0.15">
      <c r="A38" s="238">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10"/>
      <c r="AL38" s="1001"/>
      <c r="AM38" s="1001"/>
      <c r="AN38" s="1001"/>
      <c r="AO38" s="1001"/>
      <c r="AP38" s="1001"/>
      <c r="AQ38" s="1001"/>
      <c r="AR38" s="1001"/>
      <c r="AS38" s="1001"/>
      <c r="AT38" s="1001"/>
      <c r="AU38" s="1001"/>
      <c r="AV38" s="1001"/>
      <c r="AW38" s="1001"/>
      <c r="AX38" s="1001"/>
      <c r="AY38" s="1001"/>
      <c r="AZ38" s="1071"/>
      <c r="BA38" s="1071"/>
      <c r="BB38" s="1071"/>
      <c r="BC38" s="1071"/>
      <c r="BD38" s="1071"/>
      <c r="BE38" s="1002"/>
      <c r="BF38" s="1002"/>
      <c r="BG38" s="1002"/>
      <c r="BH38" s="1002"/>
      <c r="BI38" s="1003"/>
      <c r="BJ38" s="228"/>
      <c r="BK38" s="228"/>
      <c r="BL38" s="228"/>
      <c r="BM38" s="228"/>
      <c r="BN38" s="228"/>
      <c r="BO38" s="237"/>
      <c r="BP38" s="237"/>
      <c r="BQ38" s="234">
        <v>32</v>
      </c>
      <c r="BR38" s="235"/>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6"/>
    </row>
    <row r="39" spans="1:131" ht="26.25" customHeight="1" x14ac:dyDescent="0.15">
      <c r="A39" s="238">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10"/>
      <c r="AL39" s="1001"/>
      <c r="AM39" s="1001"/>
      <c r="AN39" s="1001"/>
      <c r="AO39" s="1001"/>
      <c r="AP39" s="1001"/>
      <c r="AQ39" s="1001"/>
      <c r="AR39" s="1001"/>
      <c r="AS39" s="1001"/>
      <c r="AT39" s="1001"/>
      <c r="AU39" s="1001"/>
      <c r="AV39" s="1001"/>
      <c r="AW39" s="1001"/>
      <c r="AX39" s="1001"/>
      <c r="AY39" s="1001"/>
      <c r="AZ39" s="1071"/>
      <c r="BA39" s="1071"/>
      <c r="BB39" s="1071"/>
      <c r="BC39" s="1071"/>
      <c r="BD39" s="1071"/>
      <c r="BE39" s="1002"/>
      <c r="BF39" s="1002"/>
      <c r="BG39" s="1002"/>
      <c r="BH39" s="1002"/>
      <c r="BI39" s="1003"/>
      <c r="BJ39" s="228"/>
      <c r="BK39" s="228"/>
      <c r="BL39" s="228"/>
      <c r="BM39" s="228"/>
      <c r="BN39" s="228"/>
      <c r="BO39" s="237"/>
      <c r="BP39" s="237"/>
      <c r="BQ39" s="234">
        <v>33</v>
      </c>
      <c r="BR39" s="235"/>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6"/>
    </row>
    <row r="40" spans="1:131" ht="26.25" customHeight="1" x14ac:dyDescent="0.15">
      <c r="A40" s="234">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0"/>
      <c r="AL40" s="1001"/>
      <c r="AM40" s="1001"/>
      <c r="AN40" s="1001"/>
      <c r="AO40" s="1001"/>
      <c r="AP40" s="1001"/>
      <c r="AQ40" s="1001"/>
      <c r="AR40" s="1001"/>
      <c r="AS40" s="1001"/>
      <c r="AT40" s="1001"/>
      <c r="AU40" s="1001"/>
      <c r="AV40" s="1001"/>
      <c r="AW40" s="1001"/>
      <c r="AX40" s="1001"/>
      <c r="AY40" s="1001"/>
      <c r="AZ40" s="1071"/>
      <c r="BA40" s="1071"/>
      <c r="BB40" s="1071"/>
      <c r="BC40" s="1071"/>
      <c r="BD40" s="1071"/>
      <c r="BE40" s="1002"/>
      <c r="BF40" s="1002"/>
      <c r="BG40" s="1002"/>
      <c r="BH40" s="1002"/>
      <c r="BI40" s="1003"/>
      <c r="BJ40" s="228"/>
      <c r="BK40" s="228"/>
      <c r="BL40" s="228"/>
      <c r="BM40" s="228"/>
      <c r="BN40" s="228"/>
      <c r="BO40" s="237"/>
      <c r="BP40" s="237"/>
      <c r="BQ40" s="234">
        <v>34</v>
      </c>
      <c r="BR40" s="235"/>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6"/>
    </row>
    <row r="41" spans="1:131" ht="26.25" customHeight="1" x14ac:dyDescent="0.15">
      <c r="A41" s="234">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0"/>
      <c r="AL41" s="1001"/>
      <c r="AM41" s="1001"/>
      <c r="AN41" s="1001"/>
      <c r="AO41" s="1001"/>
      <c r="AP41" s="1001"/>
      <c r="AQ41" s="1001"/>
      <c r="AR41" s="1001"/>
      <c r="AS41" s="1001"/>
      <c r="AT41" s="1001"/>
      <c r="AU41" s="1001"/>
      <c r="AV41" s="1001"/>
      <c r="AW41" s="1001"/>
      <c r="AX41" s="1001"/>
      <c r="AY41" s="1001"/>
      <c r="AZ41" s="1071"/>
      <c r="BA41" s="1071"/>
      <c r="BB41" s="1071"/>
      <c r="BC41" s="1071"/>
      <c r="BD41" s="1071"/>
      <c r="BE41" s="1002"/>
      <c r="BF41" s="1002"/>
      <c r="BG41" s="1002"/>
      <c r="BH41" s="1002"/>
      <c r="BI41" s="1003"/>
      <c r="BJ41" s="228"/>
      <c r="BK41" s="228"/>
      <c r="BL41" s="228"/>
      <c r="BM41" s="228"/>
      <c r="BN41" s="228"/>
      <c r="BO41" s="237"/>
      <c r="BP41" s="237"/>
      <c r="BQ41" s="234">
        <v>35</v>
      </c>
      <c r="BR41" s="235"/>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6"/>
    </row>
    <row r="42" spans="1:131" ht="26.25" customHeight="1" x14ac:dyDescent="0.15">
      <c r="A42" s="234">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0"/>
      <c r="AL42" s="1001"/>
      <c r="AM42" s="1001"/>
      <c r="AN42" s="1001"/>
      <c r="AO42" s="1001"/>
      <c r="AP42" s="1001"/>
      <c r="AQ42" s="1001"/>
      <c r="AR42" s="1001"/>
      <c r="AS42" s="1001"/>
      <c r="AT42" s="1001"/>
      <c r="AU42" s="1001"/>
      <c r="AV42" s="1001"/>
      <c r="AW42" s="1001"/>
      <c r="AX42" s="1001"/>
      <c r="AY42" s="1001"/>
      <c r="AZ42" s="1071"/>
      <c r="BA42" s="1071"/>
      <c r="BB42" s="1071"/>
      <c r="BC42" s="1071"/>
      <c r="BD42" s="1071"/>
      <c r="BE42" s="1002"/>
      <c r="BF42" s="1002"/>
      <c r="BG42" s="1002"/>
      <c r="BH42" s="1002"/>
      <c r="BI42" s="1003"/>
      <c r="BJ42" s="228"/>
      <c r="BK42" s="228"/>
      <c r="BL42" s="228"/>
      <c r="BM42" s="228"/>
      <c r="BN42" s="228"/>
      <c r="BO42" s="237"/>
      <c r="BP42" s="237"/>
      <c r="BQ42" s="234">
        <v>36</v>
      </c>
      <c r="BR42" s="235"/>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6"/>
    </row>
    <row r="43" spans="1:131" ht="26.25" customHeight="1" x14ac:dyDescent="0.15">
      <c r="A43" s="234">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0"/>
      <c r="AL43" s="1001"/>
      <c r="AM43" s="1001"/>
      <c r="AN43" s="1001"/>
      <c r="AO43" s="1001"/>
      <c r="AP43" s="1001"/>
      <c r="AQ43" s="1001"/>
      <c r="AR43" s="1001"/>
      <c r="AS43" s="1001"/>
      <c r="AT43" s="1001"/>
      <c r="AU43" s="1001"/>
      <c r="AV43" s="1001"/>
      <c r="AW43" s="1001"/>
      <c r="AX43" s="1001"/>
      <c r="AY43" s="1001"/>
      <c r="AZ43" s="1071"/>
      <c r="BA43" s="1071"/>
      <c r="BB43" s="1071"/>
      <c r="BC43" s="1071"/>
      <c r="BD43" s="1071"/>
      <c r="BE43" s="1002"/>
      <c r="BF43" s="1002"/>
      <c r="BG43" s="1002"/>
      <c r="BH43" s="1002"/>
      <c r="BI43" s="1003"/>
      <c r="BJ43" s="228"/>
      <c r="BK43" s="228"/>
      <c r="BL43" s="228"/>
      <c r="BM43" s="228"/>
      <c r="BN43" s="228"/>
      <c r="BO43" s="237"/>
      <c r="BP43" s="237"/>
      <c r="BQ43" s="234">
        <v>37</v>
      </c>
      <c r="BR43" s="235"/>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6"/>
    </row>
    <row r="44" spans="1:131" ht="26.25" customHeight="1" x14ac:dyDescent="0.15">
      <c r="A44" s="234">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0"/>
      <c r="AL44" s="1001"/>
      <c r="AM44" s="1001"/>
      <c r="AN44" s="1001"/>
      <c r="AO44" s="1001"/>
      <c r="AP44" s="1001"/>
      <c r="AQ44" s="1001"/>
      <c r="AR44" s="1001"/>
      <c r="AS44" s="1001"/>
      <c r="AT44" s="1001"/>
      <c r="AU44" s="1001"/>
      <c r="AV44" s="1001"/>
      <c r="AW44" s="1001"/>
      <c r="AX44" s="1001"/>
      <c r="AY44" s="1001"/>
      <c r="AZ44" s="1071"/>
      <c r="BA44" s="1071"/>
      <c r="BB44" s="1071"/>
      <c r="BC44" s="1071"/>
      <c r="BD44" s="1071"/>
      <c r="BE44" s="1002"/>
      <c r="BF44" s="1002"/>
      <c r="BG44" s="1002"/>
      <c r="BH44" s="1002"/>
      <c r="BI44" s="1003"/>
      <c r="BJ44" s="228"/>
      <c r="BK44" s="228"/>
      <c r="BL44" s="228"/>
      <c r="BM44" s="228"/>
      <c r="BN44" s="228"/>
      <c r="BO44" s="237"/>
      <c r="BP44" s="237"/>
      <c r="BQ44" s="234">
        <v>38</v>
      </c>
      <c r="BR44" s="235"/>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6"/>
    </row>
    <row r="45" spans="1:131" ht="26.25" customHeight="1" x14ac:dyDescent="0.15">
      <c r="A45" s="234">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0"/>
      <c r="AL45" s="1001"/>
      <c r="AM45" s="1001"/>
      <c r="AN45" s="1001"/>
      <c r="AO45" s="1001"/>
      <c r="AP45" s="1001"/>
      <c r="AQ45" s="1001"/>
      <c r="AR45" s="1001"/>
      <c r="AS45" s="1001"/>
      <c r="AT45" s="1001"/>
      <c r="AU45" s="1001"/>
      <c r="AV45" s="1001"/>
      <c r="AW45" s="1001"/>
      <c r="AX45" s="1001"/>
      <c r="AY45" s="1001"/>
      <c r="AZ45" s="1071"/>
      <c r="BA45" s="1071"/>
      <c r="BB45" s="1071"/>
      <c r="BC45" s="1071"/>
      <c r="BD45" s="1071"/>
      <c r="BE45" s="1002"/>
      <c r="BF45" s="1002"/>
      <c r="BG45" s="1002"/>
      <c r="BH45" s="1002"/>
      <c r="BI45" s="1003"/>
      <c r="BJ45" s="228"/>
      <c r="BK45" s="228"/>
      <c r="BL45" s="228"/>
      <c r="BM45" s="228"/>
      <c r="BN45" s="228"/>
      <c r="BO45" s="237"/>
      <c r="BP45" s="237"/>
      <c r="BQ45" s="234">
        <v>39</v>
      </c>
      <c r="BR45" s="235"/>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6"/>
    </row>
    <row r="46" spans="1:131" ht="26.25" customHeight="1" x14ac:dyDescent="0.15">
      <c r="A46" s="234">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0"/>
      <c r="AL46" s="1001"/>
      <c r="AM46" s="1001"/>
      <c r="AN46" s="1001"/>
      <c r="AO46" s="1001"/>
      <c r="AP46" s="1001"/>
      <c r="AQ46" s="1001"/>
      <c r="AR46" s="1001"/>
      <c r="AS46" s="1001"/>
      <c r="AT46" s="1001"/>
      <c r="AU46" s="1001"/>
      <c r="AV46" s="1001"/>
      <c r="AW46" s="1001"/>
      <c r="AX46" s="1001"/>
      <c r="AY46" s="1001"/>
      <c r="AZ46" s="1071"/>
      <c r="BA46" s="1071"/>
      <c r="BB46" s="1071"/>
      <c r="BC46" s="1071"/>
      <c r="BD46" s="1071"/>
      <c r="BE46" s="1002"/>
      <c r="BF46" s="1002"/>
      <c r="BG46" s="1002"/>
      <c r="BH46" s="1002"/>
      <c r="BI46" s="1003"/>
      <c r="BJ46" s="228"/>
      <c r="BK46" s="228"/>
      <c r="BL46" s="228"/>
      <c r="BM46" s="228"/>
      <c r="BN46" s="228"/>
      <c r="BO46" s="237"/>
      <c r="BP46" s="237"/>
      <c r="BQ46" s="234">
        <v>40</v>
      </c>
      <c r="BR46" s="235"/>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6"/>
    </row>
    <row r="47" spans="1:131" ht="26.25" customHeight="1" x14ac:dyDescent="0.15">
      <c r="A47" s="234">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1001"/>
      <c r="AM47" s="1001"/>
      <c r="AN47" s="1001"/>
      <c r="AO47" s="1001"/>
      <c r="AP47" s="1001"/>
      <c r="AQ47" s="1001"/>
      <c r="AR47" s="1001"/>
      <c r="AS47" s="1001"/>
      <c r="AT47" s="1001"/>
      <c r="AU47" s="1001"/>
      <c r="AV47" s="1001"/>
      <c r="AW47" s="1001"/>
      <c r="AX47" s="1001"/>
      <c r="AY47" s="1001"/>
      <c r="AZ47" s="1071"/>
      <c r="BA47" s="1071"/>
      <c r="BB47" s="1071"/>
      <c r="BC47" s="1071"/>
      <c r="BD47" s="1071"/>
      <c r="BE47" s="1002"/>
      <c r="BF47" s="1002"/>
      <c r="BG47" s="1002"/>
      <c r="BH47" s="1002"/>
      <c r="BI47" s="1003"/>
      <c r="BJ47" s="228"/>
      <c r="BK47" s="228"/>
      <c r="BL47" s="228"/>
      <c r="BM47" s="228"/>
      <c r="BN47" s="228"/>
      <c r="BO47" s="237"/>
      <c r="BP47" s="237"/>
      <c r="BQ47" s="234">
        <v>41</v>
      </c>
      <c r="BR47" s="235"/>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6"/>
    </row>
    <row r="48" spans="1:131" ht="26.25" customHeight="1" x14ac:dyDescent="0.15">
      <c r="A48" s="234">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1001"/>
      <c r="AM48" s="1001"/>
      <c r="AN48" s="1001"/>
      <c r="AO48" s="1001"/>
      <c r="AP48" s="1001"/>
      <c r="AQ48" s="1001"/>
      <c r="AR48" s="1001"/>
      <c r="AS48" s="1001"/>
      <c r="AT48" s="1001"/>
      <c r="AU48" s="1001"/>
      <c r="AV48" s="1001"/>
      <c r="AW48" s="1001"/>
      <c r="AX48" s="1001"/>
      <c r="AY48" s="1001"/>
      <c r="AZ48" s="1071"/>
      <c r="BA48" s="1071"/>
      <c r="BB48" s="1071"/>
      <c r="BC48" s="1071"/>
      <c r="BD48" s="1071"/>
      <c r="BE48" s="1002"/>
      <c r="BF48" s="1002"/>
      <c r="BG48" s="1002"/>
      <c r="BH48" s="1002"/>
      <c r="BI48" s="1003"/>
      <c r="BJ48" s="228"/>
      <c r="BK48" s="228"/>
      <c r="BL48" s="228"/>
      <c r="BM48" s="228"/>
      <c r="BN48" s="228"/>
      <c r="BO48" s="237"/>
      <c r="BP48" s="237"/>
      <c r="BQ48" s="234">
        <v>42</v>
      </c>
      <c r="BR48" s="235"/>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6"/>
    </row>
    <row r="49" spans="1:131" ht="26.25" customHeight="1" x14ac:dyDescent="0.15">
      <c r="A49" s="234">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1001"/>
      <c r="AM49" s="1001"/>
      <c r="AN49" s="1001"/>
      <c r="AO49" s="1001"/>
      <c r="AP49" s="1001"/>
      <c r="AQ49" s="1001"/>
      <c r="AR49" s="1001"/>
      <c r="AS49" s="1001"/>
      <c r="AT49" s="1001"/>
      <c r="AU49" s="1001"/>
      <c r="AV49" s="1001"/>
      <c r="AW49" s="1001"/>
      <c r="AX49" s="1001"/>
      <c r="AY49" s="1001"/>
      <c r="AZ49" s="1071"/>
      <c r="BA49" s="1071"/>
      <c r="BB49" s="1071"/>
      <c r="BC49" s="1071"/>
      <c r="BD49" s="1071"/>
      <c r="BE49" s="1002"/>
      <c r="BF49" s="1002"/>
      <c r="BG49" s="1002"/>
      <c r="BH49" s="1002"/>
      <c r="BI49" s="1003"/>
      <c r="BJ49" s="228"/>
      <c r="BK49" s="228"/>
      <c r="BL49" s="228"/>
      <c r="BM49" s="228"/>
      <c r="BN49" s="228"/>
      <c r="BO49" s="237"/>
      <c r="BP49" s="237"/>
      <c r="BQ49" s="234">
        <v>43</v>
      </c>
      <c r="BR49" s="235"/>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6"/>
    </row>
    <row r="50" spans="1:131" ht="26.25" customHeight="1" x14ac:dyDescent="0.15">
      <c r="A50" s="234">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2"/>
      <c r="BF50" s="1002"/>
      <c r="BG50" s="1002"/>
      <c r="BH50" s="1002"/>
      <c r="BI50" s="1003"/>
      <c r="BJ50" s="228"/>
      <c r="BK50" s="228"/>
      <c r="BL50" s="228"/>
      <c r="BM50" s="228"/>
      <c r="BN50" s="228"/>
      <c r="BO50" s="237"/>
      <c r="BP50" s="237"/>
      <c r="BQ50" s="234">
        <v>44</v>
      </c>
      <c r="BR50" s="235"/>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6"/>
    </row>
    <row r="51" spans="1:131" ht="26.25" customHeight="1" x14ac:dyDescent="0.15">
      <c r="A51" s="234">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2"/>
      <c r="BF51" s="1002"/>
      <c r="BG51" s="1002"/>
      <c r="BH51" s="1002"/>
      <c r="BI51" s="1003"/>
      <c r="BJ51" s="228"/>
      <c r="BK51" s="228"/>
      <c r="BL51" s="228"/>
      <c r="BM51" s="228"/>
      <c r="BN51" s="228"/>
      <c r="BO51" s="237"/>
      <c r="BP51" s="237"/>
      <c r="BQ51" s="234">
        <v>45</v>
      </c>
      <c r="BR51" s="235"/>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6"/>
    </row>
    <row r="52" spans="1:131" ht="26.25" customHeight="1" x14ac:dyDescent="0.15">
      <c r="A52" s="234">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2"/>
      <c r="BF52" s="1002"/>
      <c r="BG52" s="1002"/>
      <c r="BH52" s="1002"/>
      <c r="BI52" s="1003"/>
      <c r="BJ52" s="228"/>
      <c r="BK52" s="228"/>
      <c r="BL52" s="228"/>
      <c r="BM52" s="228"/>
      <c r="BN52" s="228"/>
      <c r="BO52" s="237"/>
      <c r="BP52" s="237"/>
      <c r="BQ52" s="234">
        <v>46</v>
      </c>
      <c r="BR52" s="235"/>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6"/>
    </row>
    <row r="53" spans="1:131" ht="26.25" customHeight="1" x14ac:dyDescent="0.15">
      <c r="A53" s="234">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2"/>
      <c r="BF53" s="1002"/>
      <c r="BG53" s="1002"/>
      <c r="BH53" s="1002"/>
      <c r="BI53" s="1003"/>
      <c r="BJ53" s="228"/>
      <c r="BK53" s="228"/>
      <c r="BL53" s="228"/>
      <c r="BM53" s="228"/>
      <c r="BN53" s="228"/>
      <c r="BO53" s="237"/>
      <c r="BP53" s="237"/>
      <c r="BQ53" s="234">
        <v>47</v>
      </c>
      <c r="BR53" s="235"/>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6"/>
    </row>
    <row r="54" spans="1:131" ht="26.25" customHeight="1" x14ac:dyDescent="0.15">
      <c r="A54" s="234">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2"/>
      <c r="BF54" s="1002"/>
      <c r="BG54" s="1002"/>
      <c r="BH54" s="1002"/>
      <c r="BI54" s="1003"/>
      <c r="BJ54" s="228"/>
      <c r="BK54" s="228"/>
      <c r="BL54" s="228"/>
      <c r="BM54" s="228"/>
      <c r="BN54" s="228"/>
      <c r="BO54" s="237"/>
      <c r="BP54" s="237"/>
      <c r="BQ54" s="234">
        <v>48</v>
      </c>
      <c r="BR54" s="235"/>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6"/>
    </row>
    <row r="55" spans="1:131" ht="26.25" customHeight="1" x14ac:dyDescent="0.15">
      <c r="A55" s="234">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2"/>
      <c r="BF55" s="1002"/>
      <c r="BG55" s="1002"/>
      <c r="BH55" s="1002"/>
      <c r="BI55" s="1003"/>
      <c r="BJ55" s="228"/>
      <c r="BK55" s="228"/>
      <c r="BL55" s="228"/>
      <c r="BM55" s="228"/>
      <c r="BN55" s="228"/>
      <c r="BO55" s="237"/>
      <c r="BP55" s="237"/>
      <c r="BQ55" s="234">
        <v>49</v>
      </c>
      <c r="BR55" s="235"/>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6"/>
    </row>
    <row r="56" spans="1:131" ht="26.25" customHeight="1" x14ac:dyDescent="0.15">
      <c r="A56" s="234">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2"/>
      <c r="BF56" s="1002"/>
      <c r="BG56" s="1002"/>
      <c r="BH56" s="1002"/>
      <c r="BI56" s="1003"/>
      <c r="BJ56" s="228"/>
      <c r="BK56" s="228"/>
      <c r="BL56" s="228"/>
      <c r="BM56" s="228"/>
      <c r="BN56" s="228"/>
      <c r="BO56" s="237"/>
      <c r="BP56" s="237"/>
      <c r="BQ56" s="234">
        <v>50</v>
      </c>
      <c r="BR56" s="235"/>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6"/>
    </row>
    <row r="57" spans="1:131" ht="26.25" customHeight="1" x14ac:dyDescent="0.15">
      <c r="A57" s="234">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2"/>
      <c r="BF57" s="1002"/>
      <c r="BG57" s="1002"/>
      <c r="BH57" s="1002"/>
      <c r="BI57" s="1003"/>
      <c r="BJ57" s="228"/>
      <c r="BK57" s="228"/>
      <c r="BL57" s="228"/>
      <c r="BM57" s="228"/>
      <c r="BN57" s="228"/>
      <c r="BO57" s="237"/>
      <c r="BP57" s="237"/>
      <c r="BQ57" s="234">
        <v>51</v>
      </c>
      <c r="BR57" s="235"/>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6"/>
    </row>
    <row r="58" spans="1:131" ht="26.25" customHeight="1" x14ac:dyDescent="0.15">
      <c r="A58" s="234">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2"/>
      <c r="BF58" s="1002"/>
      <c r="BG58" s="1002"/>
      <c r="BH58" s="1002"/>
      <c r="BI58" s="1003"/>
      <c r="BJ58" s="228"/>
      <c r="BK58" s="228"/>
      <c r="BL58" s="228"/>
      <c r="BM58" s="228"/>
      <c r="BN58" s="228"/>
      <c r="BO58" s="237"/>
      <c r="BP58" s="237"/>
      <c r="BQ58" s="234">
        <v>52</v>
      </c>
      <c r="BR58" s="235"/>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6"/>
    </row>
    <row r="59" spans="1:131" ht="26.25" customHeight="1" x14ac:dyDescent="0.15">
      <c r="A59" s="234">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2"/>
      <c r="BF59" s="1002"/>
      <c r="BG59" s="1002"/>
      <c r="BH59" s="1002"/>
      <c r="BI59" s="1003"/>
      <c r="BJ59" s="228"/>
      <c r="BK59" s="228"/>
      <c r="BL59" s="228"/>
      <c r="BM59" s="228"/>
      <c r="BN59" s="228"/>
      <c r="BO59" s="237"/>
      <c r="BP59" s="237"/>
      <c r="BQ59" s="234">
        <v>53</v>
      </c>
      <c r="BR59" s="235"/>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6"/>
    </row>
    <row r="60" spans="1:131" ht="26.25" customHeight="1" x14ac:dyDescent="0.15">
      <c r="A60" s="234">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2"/>
      <c r="BF60" s="1002"/>
      <c r="BG60" s="1002"/>
      <c r="BH60" s="1002"/>
      <c r="BI60" s="1003"/>
      <c r="BJ60" s="228"/>
      <c r="BK60" s="228"/>
      <c r="BL60" s="228"/>
      <c r="BM60" s="228"/>
      <c r="BN60" s="228"/>
      <c r="BO60" s="237"/>
      <c r="BP60" s="237"/>
      <c r="BQ60" s="234">
        <v>54</v>
      </c>
      <c r="BR60" s="235"/>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6"/>
    </row>
    <row r="61" spans="1:131" ht="26.25" customHeight="1" thickBot="1" x14ac:dyDescent="0.2">
      <c r="A61" s="234">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2"/>
      <c r="BF61" s="1002"/>
      <c r="BG61" s="1002"/>
      <c r="BH61" s="1002"/>
      <c r="BI61" s="1003"/>
      <c r="BJ61" s="228"/>
      <c r="BK61" s="228"/>
      <c r="BL61" s="228"/>
      <c r="BM61" s="228"/>
      <c r="BN61" s="228"/>
      <c r="BO61" s="237"/>
      <c r="BP61" s="237"/>
      <c r="BQ61" s="234">
        <v>55</v>
      </c>
      <c r="BR61" s="235"/>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6"/>
    </row>
    <row r="62" spans="1:131" ht="26.25" customHeight="1" x14ac:dyDescent="0.15">
      <c r="A62" s="234">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2"/>
      <c r="BF62" s="1002"/>
      <c r="BG62" s="1002"/>
      <c r="BH62" s="1002"/>
      <c r="BI62" s="1003"/>
      <c r="BJ62" s="1057" t="s">
        <v>418</v>
      </c>
      <c r="BK62" s="1058"/>
      <c r="BL62" s="1058"/>
      <c r="BM62" s="1058"/>
      <c r="BN62" s="1059"/>
      <c r="BO62" s="237"/>
      <c r="BP62" s="237"/>
      <c r="BQ62" s="234">
        <v>56</v>
      </c>
      <c r="BR62" s="235"/>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6"/>
    </row>
    <row r="63" spans="1:131" ht="26.25" customHeight="1" thickBot="1" x14ac:dyDescent="0.2">
      <c r="A63" s="236" t="s">
        <v>395</v>
      </c>
      <c r="B63" s="967" t="s">
        <v>419</v>
      </c>
      <c r="C63" s="968"/>
      <c r="D63" s="968"/>
      <c r="E63" s="968"/>
      <c r="F63" s="968"/>
      <c r="G63" s="968"/>
      <c r="H63" s="968"/>
      <c r="I63" s="968"/>
      <c r="J63" s="968"/>
      <c r="K63" s="968"/>
      <c r="L63" s="968"/>
      <c r="M63" s="968"/>
      <c r="N63" s="968"/>
      <c r="O63" s="968"/>
      <c r="P63" s="978"/>
      <c r="Q63" s="992"/>
      <c r="R63" s="993"/>
      <c r="S63" s="993"/>
      <c r="T63" s="993"/>
      <c r="U63" s="993"/>
      <c r="V63" s="993"/>
      <c r="W63" s="993"/>
      <c r="X63" s="993"/>
      <c r="Y63" s="993"/>
      <c r="Z63" s="993"/>
      <c r="AA63" s="993"/>
      <c r="AB63" s="993"/>
      <c r="AC63" s="993"/>
      <c r="AD63" s="993"/>
      <c r="AE63" s="1050"/>
      <c r="AF63" s="1051" t="s">
        <v>413</v>
      </c>
      <c r="AG63" s="989"/>
      <c r="AH63" s="989"/>
      <c r="AI63" s="989"/>
      <c r="AJ63" s="1052"/>
      <c r="AK63" s="1053"/>
      <c r="AL63" s="993"/>
      <c r="AM63" s="993"/>
      <c r="AN63" s="993"/>
      <c r="AO63" s="993"/>
      <c r="AP63" s="989">
        <v>659</v>
      </c>
      <c r="AQ63" s="989"/>
      <c r="AR63" s="989"/>
      <c r="AS63" s="989"/>
      <c r="AT63" s="989"/>
      <c r="AU63" s="989">
        <v>336</v>
      </c>
      <c r="AV63" s="989"/>
      <c r="AW63" s="989"/>
      <c r="AX63" s="989"/>
      <c r="AY63" s="989"/>
      <c r="AZ63" s="1047"/>
      <c r="BA63" s="1047"/>
      <c r="BB63" s="1047"/>
      <c r="BC63" s="1047"/>
      <c r="BD63" s="1047"/>
      <c r="BE63" s="990"/>
      <c r="BF63" s="990"/>
      <c r="BG63" s="990"/>
      <c r="BH63" s="990"/>
      <c r="BI63" s="991"/>
      <c r="BJ63" s="1048" t="s">
        <v>420</v>
      </c>
      <c r="BK63" s="983"/>
      <c r="BL63" s="983"/>
      <c r="BM63" s="983"/>
      <c r="BN63" s="1049"/>
      <c r="BO63" s="237"/>
      <c r="BP63" s="237"/>
      <c r="BQ63" s="234">
        <v>57</v>
      </c>
      <c r="BR63" s="235"/>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6"/>
    </row>
    <row r="66" spans="1:131" ht="26.25" customHeight="1" x14ac:dyDescent="0.15">
      <c r="A66" s="1025" t="s">
        <v>422</v>
      </c>
      <c r="B66" s="1026"/>
      <c r="C66" s="1026"/>
      <c r="D66" s="1026"/>
      <c r="E66" s="1026"/>
      <c r="F66" s="1026"/>
      <c r="G66" s="1026"/>
      <c r="H66" s="1026"/>
      <c r="I66" s="1026"/>
      <c r="J66" s="1026"/>
      <c r="K66" s="1026"/>
      <c r="L66" s="1026"/>
      <c r="M66" s="1026"/>
      <c r="N66" s="1026"/>
      <c r="O66" s="1026"/>
      <c r="P66" s="1027"/>
      <c r="Q66" s="1031" t="s">
        <v>423</v>
      </c>
      <c r="R66" s="1032"/>
      <c r="S66" s="1032"/>
      <c r="T66" s="1032"/>
      <c r="U66" s="1033"/>
      <c r="V66" s="1031" t="s">
        <v>401</v>
      </c>
      <c r="W66" s="1032"/>
      <c r="X66" s="1032"/>
      <c r="Y66" s="1032"/>
      <c r="Z66" s="1033"/>
      <c r="AA66" s="1031" t="s">
        <v>424</v>
      </c>
      <c r="AB66" s="1032"/>
      <c r="AC66" s="1032"/>
      <c r="AD66" s="1032"/>
      <c r="AE66" s="1033"/>
      <c r="AF66" s="1037" t="s">
        <v>425</v>
      </c>
      <c r="AG66" s="1038"/>
      <c r="AH66" s="1038"/>
      <c r="AI66" s="1038"/>
      <c r="AJ66" s="1039"/>
      <c r="AK66" s="1031" t="s">
        <v>426</v>
      </c>
      <c r="AL66" s="1026"/>
      <c r="AM66" s="1026"/>
      <c r="AN66" s="1026"/>
      <c r="AO66" s="1027"/>
      <c r="AP66" s="1031" t="s">
        <v>427</v>
      </c>
      <c r="AQ66" s="1032"/>
      <c r="AR66" s="1032"/>
      <c r="AS66" s="1032"/>
      <c r="AT66" s="1033"/>
      <c r="AU66" s="1031" t="s">
        <v>428</v>
      </c>
      <c r="AV66" s="1032"/>
      <c r="AW66" s="1032"/>
      <c r="AX66" s="1032"/>
      <c r="AY66" s="1033"/>
      <c r="AZ66" s="1031" t="s">
        <v>383</v>
      </c>
      <c r="BA66" s="1032"/>
      <c r="BB66" s="1032"/>
      <c r="BC66" s="1032"/>
      <c r="BD66" s="1045"/>
      <c r="BE66" s="237"/>
      <c r="BF66" s="237"/>
      <c r="BG66" s="237"/>
      <c r="BH66" s="237"/>
      <c r="BI66" s="237"/>
      <c r="BJ66" s="237"/>
      <c r="BK66" s="237"/>
      <c r="BL66" s="237"/>
      <c r="BM66" s="237"/>
      <c r="BN66" s="237"/>
      <c r="BO66" s="237"/>
      <c r="BP66" s="237"/>
      <c r="BQ66" s="234">
        <v>60</v>
      </c>
      <c r="BR66" s="239"/>
      <c r="BS66" s="975"/>
      <c r="BT66" s="976"/>
      <c r="BU66" s="976"/>
      <c r="BV66" s="976"/>
      <c r="BW66" s="976"/>
      <c r="BX66" s="976"/>
      <c r="BY66" s="976"/>
      <c r="BZ66" s="976"/>
      <c r="CA66" s="976"/>
      <c r="CB66" s="976"/>
      <c r="CC66" s="976"/>
      <c r="CD66" s="976"/>
      <c r="CE66" s="976"/>
      <c r="CF66" s="976"/>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5"/>
      <c r="DW66" s="976"/>
      <c r="DX66" s="976"/>
      <c r="DY66" s="976"/>
      <c r="DZ66" s="977"/>
      <c r="EA66" s="226"/>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37"/>
      <c r="BF67" s="237"/>
      <c r="BG67" s="237"/>
      <c r="BH67" s="237"/>
      <c r="BI67" s="237"/>
      <c r="BJ67" s="237"/>
      <c r="BK67" s="237"/>
      <c r="BL67" s="237"/>
      <c r="BM67" s="237"/>
      <c r="BN67" s="237"/>
      <c r="BO67" s="237"/>
      <c r="BP67" s="237"/>
      <c r="BQ67" s="234">
        <v>61</v>
      </c>
      <c r="BR67" s="239"/>
      <c r="BS67" s="975"/>
      <c r="BT67" s="976"/>
      <c r="BU67" s="976"/>
      <c r="BV67" s="976"/>
      <c r="BW67" s="976"/>
      <c r="BX67" s="976"/>
      <c r="BY67" s="976"/>
      <c r="BZ67" s="976"/>
      <c r="CA67" s="976"/>
      <c r="CB67" s="976"/>
      <c r="CC67" s="976"/>
      <c r="CD67" s="976"/>
      <c r="CE67" s="976"/>
      <c r="CF67" s="976"/>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5"/>
      <c r="DW67" s="976"/>
      <c r="DX67" s="976"/>
      <c r="DY67" s="976"/>
      <c r="DZ67" s="977"/>
      <c r="EA67" s="226"/>
    </row>
    <row r="68" spans="1:131" ht="26.25" customHeight="1" thickTop="1" x14ac:dyDescent="0.15">
      <c r="A68" s="232">
        <v>1</v>
      </c>
      <c r="B68" s="1015" t="s">
        <v>597</v>
      </c>
      <c r="C68" s="1016"/>
      <c r="D68" s="1016"/>
      <c r="E68" s="1016"/>
      <c r="F68" s="1016"/>
      <c r="G68" s="1016"/>
      <c r="H68" s="1016"/>
      <c r="I68" s="1016"/>
      <c r="J68" s="1016"/>
      <c r="K68" s="1016"/>
      <c r="L68" s="1016"/>
      <c r="M68" s="1016"/>
      <c r="N68" s="1016"/>
      <c r="O68" s="1016"/>
      <c r="P68" s="1017"/>
      <c r="Q68" s="1018">
        <v>1464</v>
      </c>
      <c r="R68" s="1012"/>
      <c r="S68" s="1012"/>
      <c r="T68" s="1012"/>
      <c r="U68" s="1012"/>
      <c r="V68" s="1012">
        <v>1417</v>
      </c>
      <c r="W68" s="1012"/>
      <c r="X68" s="1012"/>
      <c r="Y68" s="1012"/>
      <c r="Z68" s="1012"/>
      <c r="AA68" s="1012">
        <v>47</v>
      </c>
      <c r="AB68" s="1012"/>
      <c r="AC68" s="1012"/>
      <c r="AD68" s="1012"/>
      <c r="AE68" s="1012"/>
      <c r="AF68" s="1012">
        <v>47</v>
      </c>
      <c r="AG68" s="1012"/>
      <c r="AH68" s="1012"/>
      <c r="AI68" s="1012"/>
      <c r="AJ68" s="1012"/>
      <c r="AK68" s="1001" t="s">
        <v>595</v>
      </c>
      <c r="AL68" s="1001"/>
      <c r="AM68" s="1001"/>
      <c r="AN68" s="1001"/>
      <c r="AO68" s="1001"/>
      <c r="AP68" s="1001" t="s">
        <v>595</v>
      </c>
      <c r="AQ68" s="1001"/>
      <c r="AR68" s="1001"/>
      <c r="AS68" s="1001"/>
      <c r="AT68" s="1001"/>
      <c r="AU68" s="1012" t="s">
        <v>595</v>
      </c>
      <c r="AV68" s="1012"/>
      <c r="AW68" s="1012"/>
      <c r="AX68" s="1012"/>
      <c r="AY68" s="1012"/>
      <c r="AZ68" s="1013"/>
      <c r="BA68" s="1013"/>
      <c r="BB68" s="1013"/>
      <c r="BC68" s="1013"/>
      <c r="BD68" s="1014"/>
      <c r="BE68" s="237"/>
      <c r="BF68" s="237"/>
      <c r="BG68" s="237"/>
      <c r="BH68" s="237"/>
      <c r="BI68" s="237"/>
      <c r="BJ68" s="237"/>
      <c r="BK68" s="237"/>
      <c r="BL68" s="237"/>
      <c r="BM68" s="237"/>
      <c r="BN68" s="237"/>
      <c r="BO68" s="237"/>
      <c r="BP68" s="237"/>
      <c r="BQ68" s="234">
        <v>62</v>
      </c>
      <c r="BR68" s="239"/>
      <c r="BS68" s="975"/>
      <c r="BT68" s="976"/>
      <c r="BU68" s="976"/>
      <c r="BV68" s="976"/>
      <c r="BW68" s="976"/>
      <c r="BX68" s="976"/>
      <c r="BY68" s="976"/>
      <c r="BZ68" s="976"/>
      <c r="CA68" s="976"/>
      <c r="CB68" s="976"/>
      <c r="CC68" s="976"/>
      <c r="CD68" s="976"/>
      <c r="CE68" s="976"/>
      <c r="CF68" s="976"/>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5"/>
      <c r="DW68" s="976"/>
      <c r="DX68" s="976"/>
      <c r="DY68" s="976"/>
      <c r="DZ68" s="977"/>
      <c r="EA68" s="226"/>
    </row>
    <row r="69" spans="1:131" ht="26.25" customHeight="1" x14ac:dyDescent="0.15">
      <c r="A69" s="234">
        <v>2</v>
      </c>
      <c r="B69" s="1004" t="s">
        <v>598</v>
      </c>
      <c r="C69" s="1005"/>
      <c r="D69" s="1005"/>
      <c r="E69" s="1005"/>
      <c r="F69" s="1005"/>
      <c r="G69" s="1005"/>
      <c r="H69" s="1005"/>
      <c r="I69" s="1005"/>
      <c r="J69" s="1005"/>
      <c r="K69" s="1005"/>
      <c r="L69" s="1005"/>
      <c r="M69" s="1005"/>
      <c r="N69" s="1005"/>
      <c r="O69" s="1005"/>
      <c r="P69" s="1006"/>
      <c r="Q69" s="1007">
        <v>1349</v>
      </c>
      <c r="R69" s="1001"/>
      <c r="S69" s="1001"/>
      <c r="T69" s="1001"/>
      <c r="U69" s="1001"/>
      <c r="V69" s="1001">
        <v>1286</v>
      </c>
      <c r="W69" s="1001"/>
      <c r="X69" s="1001"/>
      <c r="Y69" s="1001"/>
      <c r="Z69" s="1001"/>
      <c r="AA69" s="1001">
        <v>63</v>
      </c>
      <c r="AB69" s="1001"/>
      <c r="AC69" s="1001"/>
      <c r="AD69" s="1001"/>
      <c r="AE69" s="1001"/>
      <c r="AF69" s="1001">
        <v>63</v>
      </c>
      <c r="AG69" s="1001"/>
      <c r="AH69" s="1001"/>
      <c r="AI69" s="1001"/>
      <c r="AJ69" s="1001"/>
      <c r="AK69" s="1001" t="s">
        <v>595</v>
      </c>
      <c r="AL69" s="1001"/>
      <c r="AM69" s="1001"/>
      <c r="AN69" s="1001"/>
      <c r="AO69" s="1001"/>
      <c r="AP69" s="1001">
        <v>275</v>
      </c>
      <c r="AQ69" s="1001"/>
      <c r="AR69" s="1001"/>
      <c r="AS69" s="1001"/>
      <c r="AT69" s="1001"/>
      <c r="AU69" s="1001" t="s">
        <v>595</v>
      </c>
      <c r="AV69" s="1001"/>
      <c r="AW69" s="1001"/>
      <c r="AX69" s="1001"/>
      <c r="AY69" s="1001"/>
      <c r="AZ69" s="1002"/>
      <c r="BA69" s="1002"/>
      <c r="BB69" s="1002"/>
      <c r="BC69" s="1002"/>
      <c r="BD69" s="1003"/>
      <c r="BE69" s="237"/>
      <c r="BF69" s="237"/>
      <c r="BG69" s="237"/>
      <c r="BH69" s="237"/>
      <c r="BI69" s="237"/>
      <c r="BJ69" s="237"/>
      <c r="BK69" s="237"/>
      <c r="BL69" s="237"/>
      <c r="BM69" s="237"/>
      <c r="BN69" s="237"/>
      <c r="BO69" s="237"/>
      <c r="BP69" s="237"/>
      <c r="BQ69" s="234">
        <v>63</v>
      </c>
      <c r="BR69" s="239"/>
      <c r="BS69" s="975"/>
      <c r="BT69" s="976"/>
      <c r="BU69" s="976"/>
      <c r="BV69" s="976"/>
      <c r="BW69" s="976"/>
      <c r="BX69" s="976"/>
      <c r="BY69" s="976"/>
      <c r="BZ69" s="976"/>
      <c r="CA69" s="976"/>
      <c r="CB69" s="976"/>
      <c r="CC69" s="976"/>
      <c r="CD69" s="976"/>
      <c r="CE69" s="976"/>
      <c r="CF69" s="976"/>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5"/>
      <c r="DW69" s="976"/>
      <c r="DX69" s="976"/>
      <c r="DY69" s="976"/>
      <c r="DZ69" s="977"/>
      <c r="EA69" s="226"/>
    </row>
    <row r="70" spans="1:131" ht="26.25" customHeight="1" x14ac:dyDescent="0.15">
      <c r="A70" s="234">
        <v>3</v>
      </c>
      <c r="B70" s="1004" t="s">
        <v>599</v>
      </c>
      <c r="C70" s="1005"/>
      <c r="D70" s="1005"/>
      <c r="E70" s="1005"/>
      <c r="F70" s="1005"/>
      <c r="G70" s="1005"/>
      <c r="H70" s="1005"/>
      <c r="I70" s="1005"/>
      <c r="J70" s="1005"/>
      <c r="K70" s="1005"/>
      <c r="L70" s="1005"/>
      <c r="M70" s="1005"/>
      <c r="N70" s="1005"/>
      <c r="O70" s="1005"/>
      <c r="P70" s="1006"/>
      <c r="Q70" s="1007">
        <v>182</v>
      </c>
      <c r="R70" s="1001"/>
      <c r="S70" s="1001"/>
      <c r="T70" s="1001"/>
      <c r="U70" s="1001"/>
      <c r="V70" s="1001">
        <v>166</v>
      </c>
      <c r="W70" s="1001"/>
      <c r="X70" s="1001"/>
      <c r="Y70" s="1001"/>
      <c r="Z70" s="1001"/>
      <c r="AA70" s="1001">
        <v>16</v>
      </c>
      <c r="AB70" s="1001"/>
      <c r="AC70" s="1001"/>
      <c r="AD70" s="1001"/>
      <c r="AE70" s="1001"/>
      <c r="AF70" s="1001">
        <v>16</v>
      </c>
      <c r="AG70" s="1001"/>
      <c r="AH70" s="1001"/>
      <c r="AI70" s="1001"/>
      <c r="AJ70" s="1001"/>
      <c r="AK70" s="1001" t="s">
        <v>595</v>
      </c>
      <c r="AL70" s="1001"/>
      <c r="AM70" s="1001"/>
      <c r="AN70" s="1001"/>
      <c r="AO70" s="1001"/>
      <c r="AP70" s="1001" t="s">
        <v>595</v>
      </c>
      <c r="AQ70" s="1001"/>
      <c r="AR70" s="1001"/>
      <c r="AS70" s="1001"/>
      <c r="AT70" s="1001"/>
      <c r="AU70" s="1001" t="s">
        <v>595</v>
      </c>
      <c r="AV70" s="1001"/>
      <c r="AW70" s="1001"/>
      <c r="AX70" s="1001"/>
      <c r="AY70" s="1001"/>
      <c r="AZ70" s="1002"/>
      <c r="BA70" s="1002"/>
      <c r="BB70" s="1002"/>
      <c r="BC70" s="1002"/>
      <c r="BD70" s="1003"/>
      <c r="BE70" s="237"/>
      <c r="BF70" s="237"/>
      <c r="BG70" s="237"/>
      <c r="BH70" s="237"/>
      <c r="BI70" s="237"/>
      <c r="BJ70" s="237"/>
      <c r="BK70" s="237"/>
      <c r="BL70" s="237"/>
      <c r="BM70" s="237"/>
      <c r="BN70" s="237"/>
      <c r="BO70" s="237"/>
      <c r="BP70" s="237"/>
      <c r="BQ70" s="234">
        <v>64</v>
      </c>
      <c r="BR70" s="239"/>
      <c r="BS70" s="975"/>
      <c r="BT70" s="976"/>
      <c r="BU70" s="976"/>
      <c r="BV70" s="976"/>
      <c r="BW70" s="976"/>
      <c r="BX70" s="976"/>
      <c r="BY70" s="976"/>
      <c r="BZ70" s="976"/>
      <c r="CA70" s="976"/>
      <c r="CB70" s="976"/>
      <c r="CC70" s="976"/>
      <c r="CD70" s="976"/>
      <c r="CE70" s="976"/>
      <c r="CF70" s="976"/>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5"/>
      <c r="DW70" s="976"/>
      <c r="DX70" s="976"/>
      <c r="DY70" s="976"/>
      <c r="DZ70" s="977"/>
      <c r="EA70" s="226"/>
    </row>
    <row r="71" spans="1:131" ht="26.25" customHeight="1" x14ac:dyDescent="0.15">
      <c r="A71" s="234">
        <v>4</v>
      </c>
      <c r="B71" s="1004" t="s">
        <v>600</v>
      </c>
      <c r="C71" s="1005"/>
      <c r="D71" s="1005"/>
      <c r="E71" s="1005"/>
      <c r="F71" s="1005"/>
      <c r="G71" s="1005"/>
      <c r="H71" s="1005"/>
      <c r="I71" s="1005"/>
      <c r="J71" s="1005"/>
      <c r="K71" s="1005"/>
      <c r="L71" s="1005"/>
      <c r="M71" s="1005"/>
      <c r="N71" s="1005"/>
      <c r="O71" s="1005"/>
      <c r="P71" s="1006"/>
      <c r="Q71" s="1007">
        <v>189</v>
      </c>
      <c r="R71" s="1001"/>
      <c r="S71" s="1001"/>
      <c r="T71" s="1001"/>
      <c r="U71" s="1001"/>
      <c r="V71" s="1001">
        <v>187</v>
      </c>
      <c r="W71" s="1001"/>
      <c r="X71" s="1001"/>
      <c r="Y71" s="1001"/>
      <c r="Z71" s="1001"/>
      <c r="AA71" s="1001">
        <v>2</v>
      </c>
      <c r="AB71" s="1001"/>
      <c r="AC71" s="1001"/>
      <c r="AD71" s="1001"/>
      <c r="AE71" s="1001"/>
      <c r="AF71" s="1001">
        <v>2</v>
      </c>
      <c r="AG71" s="1001"/>
      <c r="AH71" s="1001"/>
      <c r="AI71" s="1001"/>
      <c r="AJ71" s="1001"/>
      <c r="AK71" s="1001" t="s">
        <v>595</v>
      </c>
      <c r="AL71" s="1001"/>
      <c r="AM71" s="1001"/>
      <c r="AN71" s="1001"/>
      <c r="AO71" s="1001"/>
      <c r="AP71" s="1001" t="s">
        <v>595</v>
      </c>
      <c r="AQ71" s="1001"/>
      <c r="AR71" s="1001"/>
      <c r="AS71" s="1001"/>
      <c r="AT71" s="1001"/>
      <c r="AU71" s="1001" t="s">
        <v>595</v>
      </c>
      <c r="AV71" s="1001"/>
      <c r="AW71" s="1001"/>
      <c r="AX71" s="1001"/>
      <c r="AY71" s="1001"/>
      <c r="AZ71" s="1002"/>
      <c r="BA71" s="1002"/>
      <c r="BB71" s="1002"/>
      <c r="BC71" s="1002"/>
      <c r="BD71" s="1003"/>
      <c r="BE71" s="237"/>
      <c r="BF71" s="237"/>
      <c r="BG71" s="237"/>
      <c r="BH71" s="237"/>
      <c r="BI71" s="237"/>
      <c r="BJ71" s="237"/>
      <c r="BK71" s="237"/>
      <c r="BL71" s="237"/>
      <c r="BM71" s="237"/>
      <c r="BN71" s="237"/>
      <c r="BO71" s="237"/>
      <c r="BP71" s="237"/>
      <c r="BQ71" s="234">
        <v>65</v>
      </c>
      <c r="BR71" s="239"/>
      <c r="BS71" s="975"/>
      <c r="BT71" s="976"/>
      <c r="BU71" s="976"/>
      <c r="BV71" s="976"/>
      <c r="BW71" s="976"/>
      <c r="BX71" s="976"/>
      <c r="BY71" s="976"/>
      <c r="BZ71" s="976"/>
      <c r="CA71" s="976"/>
      <c r="CB71" s="976"/>
      <c r="CC71" s="976"/>
      <c r="CD71" s="976"/>
      <c r="CE71" s="976"/>
      <c r="CF71" s="976"/>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5"/>
      <c r="DW71" s="976"/>
      <c r="DX71" s="976"/>
      <c r="DY71" s="976"/>
      <c r="DZ71" s="977"/>
      <c r="EA71" s="226"/>
    </row>
    <row r="72" spans="1:131" ht="26.25" customHeight="1" x14ac:dyDescent="0.15">
      <c r="A72" s="234">
        <v>5</v>
      </c>
      <c r="B72" s="1004" t="s">
        <v>601</v>
      </c>
      <c r="C72" s="1005"/>
      <c r="D72" s="1005"/>
      <c r="E72" s="1005"/>
      <c r="F72" s="1005"/>
      <c r="G72" s="1005"/>
      <c r="H72" s="1005"/>
      <c r="I72" s="1005"/>
      <c r="J72" s="1005"/>
      <c r="K72" s="1005"/>
      <c r="L72" s="1005"/>
      <c r="M72" s="1005"/>
      <c r="N72" s="1005"/>
      <c r="O72" s="1005"/>
      <c r="P72" s="1006"/>
      <c r="Q72" s="1007">
        <v>15</v>
      </c>
      <c r="R72" s="1001"/>
      <c r="S72" s="1001"/>
      <c r="T72" s="1001"/>
      <c r="U72" s="1001"/>
      <c r="V72" s="1001">
        <v>14</v>
      </c>
      <c r="W72" s="1001"/>
      <c r="X72" s="1001"/>
      <c r="Y72" s="1001"/>
      <c r="Z72" s="1001"/>
      <c r="AA72" s="1001">
        <v>1</v>
      </c>
      <c r="AB72" s="1001"/>
      <c r="AC72" s="1001"/>
      <c r="AD72" s="1001"/>
      <c r="AE72" s="1001"/>
      <c r="AF72" s="1001">
        <v>1</v>
      </c>
      <c r="AG72" s="1001"/>
      <c r="AH72" s="1001"/>
      <c r="AI72" s="1001"/>
      <c r="AJ72" s="1001"/>
      <c r="AK72" s="1001" t="s">
        <v>595</v>
      </c>
      <c r="AL72" s="1001"/>
      <c r="AM72" s="1001"/>
      <c r="AN72" s="1001"/>
      <c r="AO72" s="1001"/>
      <c r="AP72" s="1001" t="s">
        <v>595</v>
      </c>
      <c r="AQ72" s="1001"/>
      <c r="AR72" s="1001"/>
      <c r="AS72" s="1001"/>
      <c r="AT72" s="1001"/>
      <c r="AU72" s="1001" t="s">
        <v>595</v>
      </c>
      <c r="AV72" s="1001"/>
      <c r="AW72" s="1001"/>
      <c r="AX72" s="1001"/>
      <c r="AY72" s="1001"/>
      <c r="AZ72" s="1002"/>
      <c r="BA72" s="1002"/>
      <c r="BB72" s="1002"/>
      <c r="BC72" s="1002"/>
      <c r="BD72" s="1003"/>
      <c r="BE72" s="237"/>
      <c r="BF72" s="237"/>
      <c r="BG72" s="237"/>
      <c r="BH72" s="237"/>
      <c r="BI72" s="237"/>
      <c r="BJ72" s="237"/>
      <c r="BK72" s="237"/>
      <c r="BL72" s="237"/>
      <c r="BM72" s="237"/>
      <c r="BN72" s="237"/>
      <c r="BO72" s="237"/>
      <c r="BP72" s="237"/>
      <c r="BQ72" s="234">
        <v>66</v>
      </c>
      <c r="BR72" s="239"/>
      <c r="BS72" s="975"/>
      <c r="BT72" s="976"/>
      <c r="BU72" s="976"/>
      <c r="BV72" s="976"/>
      <c r="BW72" s="976"/>
      <c r="BX72" s="976"/>
      <c r="BY72" s="976"/>
      <c r="BZ72" s="976"/>
      <c r="CA72" s="976"/>
      <c r="CB72" s="976"/>
      <c r="CC72" s="976"/>
      <c r="CD72" s="976"/>
      <c r="CE72" s="976"/>
      <c r="CF72" s="976"/>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5"/>
      <c r="DW72" s="976"/>
      <c r="DX72" s="976"/>
      <c r="DY72" s="976"/>
      <c r="DZ72" s="977"/>
      <c r="EA72" s="226"/>
    </row>
    <row r="73" spans="1:131" ht="26.25" customHeight="1" x14ac:dyDescent="0.15">
      <c r="A73" s="234">
        <v>6</v>
      </c>
      <c r="B73" s="1004"/>
      <c r="C73" s="1005"/>
      <c r="D73" s="1005"/>
      <c r="E73" s="1005"/>
      <c r="F73" s="1005"/>
      <c r="G73" s="1005"/>
      <c r="H73" s="1005"/>
      <c r="I73" s="1005"/>
      <c r="J73" s="1005"/>
      <c r="K73" s="1005"/>
      <c r="L73" s="1005"/>
      <c r="M73" s="1005"/>
      <c r="N73" s="1005"/>
      <c r="O73" s="1005"/>
      <c r="P73" s="1006"/>
      <c r="Q73" s="1007"/>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1001"/>
      <c r="AS73" s="1001"/>
      <c r="AT73" s="1001"/>
      <c r="AU73" s="1001"/>
      <c r="AV73" s="1001"/>
      <c r="AW73" s="1001"/>
      <c r="AX73" s="1001"/>
      <c r="AY73" s="1001"/>
      <c r="AZ73" s="1002"/>
      <c r="BA73" s="1002"/>
      <c r="BB73" s="1002"/>
      <c r="BC73" s="1002"/>
      <c r="BD73" s="1003"/>
      <c r="BE73" s="237"/>
      <c r="BF73" s="237"/>
      <c r="BG73" s="237"/>
      <c r="BH73" s="237"/>
      <c r="BI73" s="237"/>
      <c r="BJ73" s="237"/>
      <c r="BK73" s="237"/>
      <c r="BL73" s="237"/>
      <c r="BM73" s="237"/>
      <c r="BN73" s="237"/>
      <c r="BO73" s="237"/>
      <c r="BP73" s="237"/>
      <c r="BQ73" s="234">
        <v>67</v>
      </c>
      <c r="BR73" s="239"/>
      <c r="BS73" s="975"/>
      <c r="BT73" s="976"/>
      <c r="BU73" s="976"/>
      <c r="BV73" s="976"/>
      <c r="BW73" s="976"/>
      <c r="BX73" s="976"/>
      <c r="BY73" s="976"/>
      <c r="BZ73" s="976"/>
      <c r="CA73" s="976"/>
      <c r="CB73" s="976"/>
      <c r="CC73" s="976"/>
      <c r="CD73" s="976"/>
      <c r="CE73" s="976"/>
      <c r="CF73" s="976"/>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5"/>
      <c r="DW73" s="976"/>
      <c r="DX73" s="976"/>
      <c r="DY73" s="976"/>
      <c r="DZ73" s="977"/>
      <c r="EA73" s="226"/>
    </row>
    <row r="74" spans="1:131" ht="26.25" customHeight="1" x14ac:dyDescent="0.15">
      <c r="A74" s="234">
        <v>7</v>
      </c>
      <c r="B74" s="1004"/>
      <c r="C74" s="1005"/>
      <c r="D74" s="1005"/>
      <c r="E74" s="1005"/>
      <c r="F74" s="1005"/>
      <c r="G74" s="1005"/>
      <c r="H74" s="1005"/>
      <c r="I74" s="1005"/>
      <c r="J74" s="1005"/>
      <c r="K74" s="1005"/>
      <c r="L74" s="1005"/>
      <c r="M74" s="1005"/>
      <c r="N74" s="1005"/>
      <c r="O74" s="1005"/>
      <c r="P74" s="1006"/>
      <c r="Q74" s="1007"/>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1001"/>
      <c r="AO74" s="1001"/>
      <c r="AP74" s="1001"/>
      <c r="AQ74" s="1001"/>
      <c r="AR74" s="1001"/>
      <c r="AS74" s="1001"/>
      <c r="AT74" s="1001"/>
      <c r="AU74" s="1001"/>
      <c r="AV74" s="1001"/>
      <c r="AW74" s="1001"/>
      <c r="AX74" s="1001"/>
      <c r="AY74" s="1001"/>
      <c r="AZ74" s="1002"/>
      <c r="BA74" s="1002"/>
      <c r="BB74" s="1002"/>
      <c r="BC74" s="1002"/>
      <c r="BD74" s="1003"/>
      <c r="BE74" s="237"/>
      <c r="BF74" s="237"/>
      <c r="BG74" s="237"/>
      <c r="BH74" s="237"/>
      <c r="BI74" s="237"/>
      <c r="BJ74" s="237"/>
      <c r="BK74" s="237"/>
      <c r="BL74" s="237"/>
      <c r="BM74" s="237"/>
      <c r="BN74" s="237"/>
      <c r="BO74" s="237"/>
      <c r="BP74" s="237"/>
      <c r="BQ74" s="234">
        <v>68</v>
      </c>
      <c r="BR74" s="239"/>
      <c r="BS74" s="975"/>
      <c r="BT74" s="976"/>
      <c r="BU74" s="976"/>
      <c r="BV74" s="976"/>
      <c r="BW74" s="976"/>
      <c r="BX74" s="976"/>
      <c r="BY74" s="976"/>
      <c r="BZ74" s="976"/>
      <c r="CA74" s="976"/>
      <c r="CB74" s="976"/>
      <c r="CC74" s="976"/>
      <c r="CD74" s="976"/>
      <c r="CE74" s="976"/>
      <c r="CF74" s="976"/>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5"/>
      <c r="DW74" s="976"/>
      <c r="DX74" s="976"/>
      <c r="DY74" s="976"/>
      <c r="DZ74" s="977"/>
      <c r="EA74" s="226"/>
    </row>
    <row r="75" spans="1:131" ht="26.25" customHeight="1" x14ac:dyDescent="0.15">
      <c r="A75" s="234">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37"/>
      <c r="BF75" s="237"/>
      <c r="BG75" s="237"/>
      <c r="BH75" s="237"/>
      <c r="BI75" s="237"/>
      <c r="BJ75" s="237"/>
      <c r="BK75" s="237"/>
      <c r="BL75" s="237"/>
      <c r="BM75" s="237"/>
      <c r="BN75" s="237"/>
      <c r="BO75" s="237"/>
      <c r="BP75" s="237"/>
      <c r="BQ75" s="234">
        <v>69</v>
      </c>
      <c r="BR75" s="239"/>
      <c r="BS75" s="975"/>
      <c r="BT75" s="976"/>
      <c r="BU75" s="976"/>
      <c r="BV75" s="976"/>
      <c r="BW75" s="976"/>
      <c r="BX75" s="976"/>
      <c r="BY75" s="976"/>
      <c r="BZ75" s="976"/>
      <c r="CA75" s="976"/>
      <c r="CB75" s="976"/>
      <c r="CC75" s="976"/>
      <c r="CD75" s="976"/>
      <c r="CE75" s="976"/>
      <c r="CF75" s="976"/>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5"/>
      <c r="DW75" s="976"/>
      <c r="DX75" s="976"/>
      <c r="DY75" s="976"/>
      <c r="DZ75" s="977"/>
      <c r="EA75" s="226"/>
    </row>
    <row r="76" spans="1:131" ht="26.25" customHeight="1" x14ac:dyDescent="0.15">
      <c r="A76" s="234">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37"/>
      <c r="BF76" s="237"/>
      <c r="BG76" s="237"/>
      <c r="BH76" s="237"/>
      <c r="BI76" s="237"/>
      <c r="BJ76" s="237"/>
      <c r="BK76" s="237"/>
      <c r="BL76" s="237"/>
      <c r="BM76" s="237"/>
      <c r="BN76" s="237"/>
      <c r="BO76" s="237"/>
      <c r="BP76" s="237"/>
      <c r="BQ76" s="234">
        <v>70</v>
      </c>
      <c r="BR76" s="239"/>
      <c r="BS76" s="975"/>
      <c r="BT76" s="976"/>
      <c r="BU76" s="976"/>
      <c r="BV76" s="976"/>
      <c r="BW76" s="976"/>
      <c r="BX76" s="976"/>
      <c r="BY76" s="976"/>
      <c r="BZ76" s="976"/>
      <c r="CA76" s="976"/>
      <c r="CB76" s="976"/>
      <c r="CC76" s="976"/>
      <c r="CD76" s="976"/>
      <c r="CE76" s="976"/>
      <c r="CF76" s="976"/>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5"/>
      <c r="DW76" s="976"/>
      <c r="DX76" s="976"/>
      <c r="DY76" s="976"/>
      <c r="DZ76" s="977"/>
      <c r="EA76" s="226"/>
    </row>
    <row r="77" spans="1:131" ht="26.25" customHeight="1" x14ac:dyDescent="0.15">
      <c r="A77" s="234">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37"/>
      <c r="BF77" s="237"/>
      <c r="BG77" s="237"/>
      <c r="BH77" s="237"/>
      <c r="BI77" s="237"/>
      <c r="BJ77" s="237"/>
      <c r="BK77" s="237"/>
      <c r="BL77" s="237"/>
      <c r="BM77" s="237"/>
      <c r="BN77" s="237"/>
      <c r="BO77" s="237"/>
      <c r="BP77" s="237"/>
      <c r="BQ77" s="234">
        <v>71</v>
      </c>
      <c r="BR77" s="239"/>
      <c r="BS77" s="975"/>
      <c r="BT77" s="976"/>
      <c r="BU77" s="976"/>
      <c r="BV77" s="976"/>
      <c r="BW77" s="976"/>
      <c r="BX77" s="976"/>
      <c r="BY77" s="976"/>
      <c r="BZ77" s="976"/>
      <c r="CA77" s="976"/>
      <c r="CB77" s="976"/>
      <c r="CC77" s="976"/>
      <c r="CD77" s="976"/>
      <c r="CE77" s="976"/>
      <c r="CF77" s="976"/>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5"/>
      <c r="DW77" s="976"/>
      <c r="DX77" s="976"/>
      <c r="DY77" s="976"/>
      <c r="DZ77" s="977"/>
      <c r="EA77" s="226"/>
    </row>
    <row r="78" spans="1:131" ht="26.25" customHeight="1" x14ac:dyDescent="0.15">
      <c r="A78" s="234">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37"/>
      <c r="BF78" s="237"/>
      <c r="BG78" s="237"/>
      <c r="BH78" s="237"/>
      <c r="BI78" s="237"/>
      <c r="BJ78" s="226"/>
      <c r="BK78" s="226"/>
      <c r="BL78" s="226"/>
      <c r="BM78" s="226"/>
      <c r="BN78" s="226"/>
      <c r="BO78" s="237"/>
      <c r="BP78" s="237"/>
      <c r="BQ78" s="234">
        <v>72</v>
      </c>
      <c r="BR78" s="239"/>
      <c r="BS78" s="975"/>
      <c r="BT78" s="976"/>
      <c r="BU78" s="976"/>
      <c r="BV78" s="976"/>
      <c r="BW78" s="976"/>
      <c r="BX78" s="976"/>
      <c r="BY78" s="976"/>
      <c r="BZ78" s="976"/>
      <c r="CA78" s="976"/>
      <c r="CB78" s="976"/>
      <c r="CC78" s="976"/>
      <c r="CD78" s="976"/>
      <c r="CE78" s="976"/>
      <c r="CF78" s="976"/>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5"/>
      <c r="DW78" s="976"/>
      <c r="DX78" s="976"/>
      <c r="DY78" s="976"/>
      <c r="DZ78" s="977"/>
      <c r="EA78" s="226"/>
    </row>
    <row r="79" spans="1:131" ht="26.25" customHeight="1" x14ac:dyDescent="0.15">
      <c r="A79" s="234">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37"/>
      <c r="BF79" s="237"/>
      <c r="BG79" s="237"/>
      <c r="BH79" s="237"/>
      <c r="BI79" s="237"/>
      <c r="BJ79" s="226"/>
      <c r="BK79" s="226"/>
      <c r="BL79" s="226"/>
      <c r="BM79" s="226"/>
      <c r="BN79" s="226"/>
      <c r="BO79" s="237"/>
      <c r="BP79" s="237"/>
      <c r="BQ79" s="234">
        <v>73</v>
      </c>
      <c r="BR79" s="239"/>
      <c r="BS79" s="975"/>
      <c r="BT79" s="976"/>
      <c r="BU79" s="976"/>
      <c r="BV79" s="976"/>
      <c r="BW79" s="976"/>
      <c r="BX79" s="976"/>
      <c r="BY79" s="976"/>
      <c r="BZ79" s="976"/>
      <c r="CA79" s="976"/>
      <c r="CB79" s="976"/>
      <c r="CC79" s="976"/>
      <c r="CD79" s="976"/>
      <c r="CE79" s="976"/>
      <c r="CF79" s="976"/>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5"/>
      <c r="DW79" s="976"/>
      <c r="DX79" s="976"/>
      <c r="DY79" s="976"/>
      <c r="DZ79" s="977"/>
      <c r="EA79" s="226"/>
    </row>
    <row r="80" spans="1:131" ht="26.25" customHeight="1" x14ac:dyDescent="0.15">
      <c r="A80" s="234">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37"/>
      <c r="BF80" s="237"/>
      <c r="BG80" s="237"/>
      <c r="BH80" s="237"/>
      <c r="BI80" s="237"/>
      <c r="BJ80" s="237"/>
      <c r="BK80" s="237"/>
      <c r="BL80" s="237"/>
      <c r="BM80" s="237"/>
      <c r="BN80" s="237"/>
      <c r="BO80" s="237"/>
      <c r="BP80" s="237"/>
      <c r="BQ80" s="234">
        <v>74</v>
      </c>
      <c r="BR80" s="239"/>
      <c r="BS80" s="975"/>
      <c r="BT80" s="976"/>
      <c r="BU80" s="976"/>
      <c r="BV80" s="976"/>
      <c r="BW80" s="976"/>
      <c r="BX80" s="976"/>
      <c r="BY80" s="976"/>
      <c r="BZ80" s="976"/>
      <c r="CA80" s="976"/>
      <c r="CB80" s="976"/>
      <c r="CC80" s="976"/>
      <c r="CD80" s="976"/>
      <c r="CE80" s="976"/>
      <c r="CF80" s="976"/>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5"/>
      <c r="DW80" s="976"/>
      <c r="DX80" s="976"/>
      <c r="DY80" s="976"/>
      <c r="DZ80" s="977"/>
      <c r="EA80" s="226"/>
    </row>
    <row r="81" spans="1:131" ht="26.25" customHeight="1" x14ac:dyDescent="0.15">
      <c r="A81" s="234">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37"/>
      <c r="BF81" s="237"/>
      <c r="BG81" s="237"/>
      <c r="BH81" s="237"/>
      <c r="BI81" s="237"/>
      <c r="BJ81" s="237"/>
      <c r="BK81" s="237"/>
      <c r="BL81" s="237"/>
      <c r="BM81" s="237"/>
      <c r="BN81" s="237"/>
      <c r="BO81" s="237"/>
      <c r="BP81" s="237"/>
      <c r="BQ81" s="234">
        <v>75</v>
      </c>
      <c r="BR81" s="239"/>
      <c r="BS81" s="975"/>
      <c r="BT81" s="976"/>
      <c r="BU81" s="976"/>
      <c r="BV81" s="976"/>
      <c r="BW81" s="976"/>
      <c r="BX81" s="976"/>
      <c r="BY81" s="976"/>
      <c r="BZ81" s="976"/>
      <c r="CA81" s="976"/>
      <c r="CB81" s="976"/>
      <c r="CC81" s="976"/>
      <c r="CD81" s="976"/>
      <c r="CE81" s="976"/>
      <c r="CF81" s="976"/>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5"/>
      <c r="DW81" s="976"/>
      <c r="DX81" s="976"/>
      <c r="DY81" s="976"/>
      <c r="DZ81" s="977"/>
      <c r="EA81" s="226"/>
    </row>
    <row r="82" spans="1:131" ht="26.25" customHeight="1" x14ac:dyDescent="0.15">
      <c r="A82" s="234">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37"/>
      <c r="BF82" s="237"/>
      <c r="BG82" s="237"/>
      <c r="BH82" s="237"/>
      <c r="BI82" s="237"/>
      <c r="BJ82" s="237"/>
      <c r="BK82" s="237"/>
      <c r="BL82" s="237"/>
      <c r="BM82" s="237"/>
      <c r="BN82" s="237"/>
      <c r="BO82" s="237"/>
      <c r="BP82" s="237"/>
      <c r="BQ82" s="234">
        <v>76</v>
      </c>
      <c r="BR82" s="239"/>
      <c r="BS82" s="975"/>
      <c r="BT82" s="976"/>
      <c r="BU82" s="976"/>
      <c r="BV82" s="976"/>
      <c r="BW82" s="976"/>
      <c r="BX82" s="976"/>
      <c r="BY82" s="976"/>
      <c r="BZ82" s="976"/>
      <c r="CA82" s="976"/>
      <c r="CB82" s="976"/>
      <c r="CC82" s="976"/>
      <c r="CD82" s="976"/>
      <c r="CE82" s="976"/>
      <c r="CF82" s="976"/>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5"/>
      <c r="DW82" s="976"/>
      <c r="DX82" s="976"/>
      <c r="DY82" s="976"/>
      <c r="DZ82" s="977"/>
      <c r="EA82" s="226"/>
    </row>
    <row r="83" spans="1:131" ht="26.25" customHeight="1" x14ac:dyDescent="0.15">
      <c r="A83" s="234">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37"/>
      <c r="BF83" s="237"/>
      <c r="BG83" s="237"/>
      <c r="BH83" s="237"/>
      <c r="BI83" s="237"/>
      <c r="BJ83" s="237"/>
      <c r="BK83" s="237"/>
      <c r="BL83" s="237"/>
      <c r="BM83" s="237"/>
      <c r="BN83" s="237"/>
      <c r="BO83" s="237"/>
      <c r="BP83" s="237"/>
      <c r="BQ83" s="234">
        <v>77</v>
      </c>
      <c r="BR83" s="239"/>
      <c r="BS83" s="975"/>
      <c r="BT83" s="976"/>
      <c r="BU83" s="976"/>
      <c r="BV83" s="976"/>
      <c r="BW83" s="976"/>
      <c r="BX83" s="976"/>
      <c r="BY83" s="976"/>
      <c r="BZ83" s="976"/>
      <c r="CA83" s="976"/>
      <c r="CB83" s="976"/>
      <c r="CC83" s="976"/>
      <c r="CD83" s="976"/>
      <c r="CE83" s="976"/>
      <c r="CF83" s="976"/>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5"/>
      <c r="DW83" s="976"/>
      <c r="DX83" s="976"/>
      <c r="DY83" s="976"/>
      <c r="DZ83" s="977"/>
      <c r="EA83" s="226"/>
    </row>
    <row r="84" spans="1:131" ht="26.25" customHeight="1" x14ac:dyDescent="0.15">
      <c r="A84" s="234">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37"/>
      <c r="BF84" s="237"/>
      <c r="BG84" s="237"/>
      <c r="BH84" s="237"/>
      <c r="BI84" s="237"/>
      <c r="BJ84" s="237"/>
      <c r="BK84" s="237"/>
      <c r="BL84" s="237"/>
      <c r="BM84" s="237"/>
      <c r="BN84" s="237"/>
      <c r="BO84" s="237"/>
      <c r="BP84" s="237"/>
      <c r="BQ84" s="234">
        <v>78</v>
      </c>
      <c r="BR84" s="239"/>
      <c r="BS84" s="975"/>
      <c r="BT84" s="976"/>
      <c r="BU84" s="976"/>
      <c r="BV84" s="976"/>
      <c r="BW84" s="976"/>
      <c r="BX84" s="976"/>
      <c r="BY84" s="976"/>
      <c r="BZ84" s="976"/>
      <c r="CA84" s="976"/>
      <c r="CB84" s="976"/>
      <c r="CC84" s="976"/>
      <c r="CD84" s="976"/>
      <c r="CE84" s="976"/>
      <c r="CF84" s="976"/>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5"/>
      <c r="DW84" s="976"/>
      <c r="DX84" s="976"/>
      <c r="DY84" s="976"/>
      <c r="DZ84" s="977"/>
      <c r="EA84" s="226"/>
    </row>
    <row r="85" spans="1:131" ht="26.25" customHeight="1" x14ac:dyDescent="0.15">
      <c r="A85" s="234">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37"/>
      <c r="BF85" s="237"/>
      <c r="BG85" s="237"/>
      <c r="BH85" s="237"/>
      <c r="BI85" s="237"/>
      <c r="BJ85" s="237"/>
      <c r="BK85" s="237"/>
      <c r="BL85" s="237"/>
      <c r="BM85" s="237"/>
      <c r="BN85" s="237"/>
      <c r="BO85" s="237"/>
      <c r="BP85" s="237"/>
      <c r="BQ85" s="234">
        <v>79</v>
      </c>
      <c r="BR85" s="239"/>
      <c r="BS85" s="975"/>
      <c r="BT85" s="976"/>
      <c r="BU85" s="976"/>
      <c r="BV85" s="976"/>
      <c r="BW85" s="976"/>
      <c r="BX85" s="976"/>
      <c r="BY85" s="976"/>
      <c r="BZ85" s="976"/>
      <c r="CA85" s="976"/>
      <c r="CB85" s="976"/>
      <c r="CC85" s="976"/>
      <c r="CD85" s="976"/>
      <c r="CE85" s="976"/>
      <c r="CF85" s="976"/>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5"/>
      <c r="DW85" s="976"/>
      <c r="DX85" s="976"/>
      <c r="DY85" s="976"/>
      <c r="DZ85" s="977"/>
      <c r="EA85" s="226"/>
    </row>
    <row r="86" spans="1:131" ht="26.25" customHeight="1" x14ac:dyDescent="0.15">
      <c r="A86" s="234">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37"/>
      <c r="BF86" s="237"/>
      <c r="BG86" s="237"/>
      <c r="BH86" s="237"/>
      <c r="BI86" s="237"/>
      <c r="BJ86" s="237"/>
      <c r="BK86" s="237"/>
      <c r="BL86" s="237"/>
      <c r="BM86" s="237"/>
      <c r="BN86" s="237"/>
      <c r="BO86" s="237"/>
      <c r="BP86" s="237"/>
      <c r="BQ86" s="234">
        <v>80</v>
      </c>
      <c r="BR86" s="239"/>
      <c r="BS86" s="975"/>
      <c r="BT86" s="976"/>
      <c r="BU86" s="976"/>
      <c r="BV86" s="976"/>
      <c r="BW86" s="976"/>
      <c r="BX86" s="976"/>
      <c r="BY86" s="976"/>
      <c r="BZ86" s="976"/>
      <c r="CA86" s="976"/>
      <c r="CB86" s="976"/>
      <c r="CC86" s="976"/>
      <c r="CD86" s="976"/>
      <c r="CE86" s="976"/>
      <c r="CF86" s="976"/>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5"/>
      <c r="DW86" s="976"/>
      <c r="DX86" s="976"/>
      <c r="DY86" s="976"/>
      <c r="DZ86" s="977"/>
      <c r="EA86" s="226"/>
    </row>
    <row r="87" spans="1:131" ht="26.25" customHeight="1" x14ac:dyDescent="0.15">
      <c r="A87" s="240">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37"/>
      <c r="BF87" s="237"/>
      <c r="BG87" s="237"/>
      <c r="BH87" s="237"/>
      <c r="BI87" s="237"/>
      <c r="BJ87" s="237"/>
      <c r="BK87" s="237"/>
      <c r="BL87" s="237"/>
      <c r="BM87" s="237"/>
      <c r="BN87" s="237"/>
      <c r="BO87" s="237"/>
      <c r="BP87" s="237"/>
      <c r="BQ87" s="234">
        <v>81</v>
      </c>
      <c r="BR87" s="239"/>
      <c r="BS87" s="975"/>
      <c r="BT87" s="976"/>
      <c r="BU87" s="976"/>
      <c r="BV87" s="976"/>
      <c r="BW87" s="976"/>
      <c r="BX87" s="976"/>
      <c r="BY87" s="976"/>
      <c r="BZ87" s="976"/>
      <c r="CA87" s="976"/>
      <c r="CB87" s="976"/>
      <c r="CC87" s="976"/>
      <c r="CD87" s="976"/>
      <c r="CE87" s="976"/>
      <c r="CF87" s="976"/>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5"/>
      <c r="DW87" s="976"/>
      <c r="DX87" s="976"/>
      <c r="DY87" s="976"/>
      <c r="DZ87" s="977"/>
      <c r="EA87" s="226"/>
    </row>
    <row r="88" spans="1:131" ht="26.25" customHeight="1" thickBot="1" x14ac:dyDescent="0.2">
      <c r="A88" s="236" t="s">
        <v>395</v>
      </c>
      <c r="B88" s="967" t="s">
        <v>429</v>
      </c>
      <c r="C88" s="968"/>
      <c r="D88" s="968"/>
      <c r="E88" s="968"/>
      <c r="F88" s="968"/>
      <c r="G88" s="968"/>
      <c r="H88" s="968"/>
      <c r="I88" s="968"/>
      <c r="J88" s="968"/>
      <c r="K88" s="968"/>
      <c r="L88" s="968"/>
      <c r="M88" s="968"/>
      <c r="N88" s="968"/>
      <c r="O88" s="968"/>
      <c r="P88" s="978"/>
      <c r="Q88" s="992"/>
      <c r="R88" s="993"/>
      <c r="S88" s="993"/>
      <c r="T88" s="993"/>
      <c r="U88" s="993"/>
      <c r="V88" s="993"/>
      <c r="W88" s="993"/>
      <c r="X88" s="993"/>
      <c r="Y88" s="993"/>
      <c r="Z88" s="993"/>
      <c r="AA88" s="993"/>
      <c r="AB88" s="993"/>
      <c r="AC88" s="993"/>
      <c r="AD88" s="993"/>
      <c r="AE88" s="993"/>
      <c r="AF88" s="989">
        <v>129</v>
      </c>
      <c r="AG88" s="989"/>
      <c r="AH88" s="989"/>
      <c r="AI88" s="989"/>
      <c r="AJ88" s="989"/>
      <c r="AK88" s="993"/>
      <c r="AL88" s="993"/>
      <c r="AM88" s="993"/>
      <c r="AN88" s="993"/>
      <c r="AO88" s="993"/>
      <c r="AP88" s="989">
        <v>275</v>
      </c>
      <c r="AQ88" s="989"/>
      <c r="AR88" s="989"/>
      <c r="AS88" s="989"/>
      <c r="AT88" s="989"/>
      <c r="AU88" s="982" t="s">
        <v>595</v>
      </c>
      <c r="AV88" s="983"/>
      <c r="AW88" s="983"/>
      <c r="AX88" s="983"/>
      <c r="AY88" s="984"/>
      <c r="AZ88" s="990"/>
      <c r="BA88" s="990"/>
      <c r="BB88" s="990"/>
      <c r="BC88" s="990"/>
      <c r="BD88" s="991"/>
      <c r="BE88" s="237"/>
      <c r="BF88" s="237"/>
      <c r="BG88" s="237"/>
      <c r="BH88" s="237"/>
      <c r="BI88" s="237"/>
      <c r="BJ88" s="237"/>
      <c r="BK88" s="237"/>
      <c r="BL88" s="237"/>
      <c r="BM88" s="237"/>
      <c r="BN88" s="237"/>
      <c r="BO88" s="237"/>
      <c r="BP88" s="237"/>
      <c r="BQ88" s="234">
        <v>82</v>
      </c>
      <c r="BR88" s="239"/>
      <c r="BS88" s="975"/>
      <c r="BT88" s="976"/>
      <c r="BU88" s="976"/>
      <c r="BV88" s="976"/>
      <c r="BW88" s="976"/>
      <c r="BX88" s="976"/>
      <c r="BY88" s="976"/>
      <c r="BZ88" s="976"/>
      <c r="CA88" s="976"/>
      <c r="CB88" s="976"/>
      <c r="CC88" s="976"/>
      <c r="CD88" s="976"/>
      <c r="CE88" s="976"/>
      <c r="CF88" s="976"/>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5"/>
      <c r="DW88" s="976"/>
      <c r="DX88" s="976"/>
      <c r="DY88" s="976"/>
      <c r="DZ88" s="97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5"/>
      <c r="BT89" s="976"/>
      <c r="BU89" s="976"/>
      <c r="BV89" s="976"/>
      <c r="BW89" s="976"/>
      <c r="BX89" s="976"/>
      <c r="BY89" s="976"/>
      <c r="BZ89" s="976"/>
      <c r="CA89" s="976"/>
      <c r="CB89" s="976"/>
      <c r="CC89" s="976"/>
      <c r="CD89" s="976"/>
      <c r="CE89" s="976"/>
      <c r="CF89" s="976"/>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5"/>
      <c r="DW89" s="976"/>
      <c r="DX89" s="976"/>
      <c r="DY89" s="976"/>
      <c r="DZ89" s="97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5"/>
      <c r="BT90" s="976"/>
      <c r="BU90" s="976"/>
      <c r="BV90" s="976"/>
      <c r="BW90" s="976"/>
      <c r="BX90" s="976"/>
      <c r="BY90" s="976"/>
      <c r="BZ90" s="976"/>
      <c r="CA90" s="976"/>
      <c r="CB90" s="976"/>
      <c r="CC90" s="976"/>
      <c r="CD90" s="976"/>
      <c r="CE90" s="976"/>
      <c r="CF90" s="976"/>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5"/>
      <c r="DW90" s="976"/>
      <c r="DX90" s="976"/>
      <c r="DY90" s="976"/>
      <c r="DZ90" s="97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5"/>
      <c r="BT91" s="976"/>
      <c r="BU91" s="976"/>
      <c r="BV91" s="976"/>
      <c r="BW91" s="976"/>
      <c r="BX91" s="976"/>
      <c r="BY91" s="976"/>
      <c r="BZ91" s="976"/>
      <c r="CA91" s="976"/>
      <c r="CB91" s="976"/>
      <c r="CC91" s="976"/>
      <c r="CD91" s="976"/>
      <c r="CE91" s="976"/>
      <c r="CF91" s="976"/>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5"/>
      <c r="DW91" s="976"/>
      <c r="DX91" s="976"/>
      <c r="DY91" s="976"/>
      <c r="DZ91" s="97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5"/>
      <c r="BT92" s="976"/>
      <c r="BU92" s="976"/>
      <c r="BV92" s="976"/>
      <c r="BW92" s="976"/>
      <c r="BX92" s="976"/>
      <c r="BY92" s="976"/>
      <c r="BZ92" s="976"/>
      <c r="CA92" s="976"/>
      <c r="CB92" s="976"/>
      <c r="CC92" s="976"/>
      <c r="CD92" s="976"/>
      <c r="CE92" s="976"/>
      <c r="CF92" s="976"/>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5"/>
      <c r="DW92" s="976"/>
      <c r="DX92" s="976"/>
      <c r="DY92" s="976"/>
      <c r="DZ92" s="97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5"/>
      <c r="BT93" s="976"/>
      <c r="BU93" s="976"/>
      <c r="BV93" s="976"/>
      <c r="BW93" s="976"/>
      <c r="BX93" s="976"/>
      <c r="BY93" s="976"/>
      <c r="BZ93" s="976"/>
      <c r="CA93" s="976"/>
      <c r="CB93" s="976"/>
      <c r="CC93" s="976"/>
      <c r="CD93" s="976"/>
      <c r="CE93" s="976"/>
      <c r="CF93" s="976"/>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5"/>
      <c r="DW93" s="976"/>
      <c r="DX93" s="976"/>
      <c r="DY93" s="976"/>
      <c r="DZ93" s="97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5"/>
      <c r="BT94" s="976"/>
      <c r="BU94" s="976"/>
      <c r="BV94" s="976"/>
      <c r="BW94" s="976"/>
      <c r="BX94" s="976"/>
      <c r="BY94" s="976"/>
      <c r="BZ94" s="976"/>
      <c r="CA94" s="976"/>
      <c r="CB94" s="976"/>
      <c r="CC94" s="976"/>
      <c r="CD94" s="976"/>
      <c r="CE94" s="976"/>
      <c r="CF94" s="976"/>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5"/>
      <c r="DW94" s="976"/>
      <c r="DX94" s="976"/>
      <c r="DY94" s="976"/>
      <c r="DZ94" s="97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5"/>
      <c r="BT95" s="976"/>
      <c r="BU95" s="976"/>
      <c r="BV95" s="976"/>
      <c r="BW95" s="976"/>
      <c r="BX95" s="976"/>
      <c r="BY95" s="976"/>
      <c r="BZ95" s="976"/>
      <c r="CA95" s="976"/>
      <c r="CB95" s="976"/>
      <c r="CC95" s="976"/>
      <c r="CD95" s="976"/>
      <c r="CE95" s="976"/>
      <c r="CF95" s="976"/>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5"/>
      <c r="DW95" s="976"/>
      <c r="DX95" s="976"/>
      <c r="DY95" s="976"/>
      <c r="DZ95" s="97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5"/>
      <c r="BT96" s="976"/>
      <c r="BU96" s="976"/>
      <c r="BV96" s="976"/>
      <c r="BW96" s="976"/>
      <c r="BX96" s="976"/>
      <c r="BY96" s="976"/>
      <c r="BZ96" s="976"/>
      <c r="CA96" s="976"/>
      <c r="CB96" s="976"/>
      <c r="CC96" s="976"/>
      <c r="CD96" s="976"/>
      <c r="CE96" s="976"/>
      <c r="CF96" s="976"/>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5"/>
      <c r="DW96" s="976"/>
      <c r="DX96" s="976"/>
      <c r="DY96" s="976"/>
      <c r="DZ96" s="97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5"/>
      <c r="BT97" s="976"/>
      <c r="BU97" s="976"/>
      <c r="BV97" s="976"/>
      <c r="BW97" s="976"/>
      <c r="BX97" s="976"/>
      <c r="BY97" s="976"/>
      <c r="BZ97" s="976"/>
      <c r="CA97" s="976"/>
      <c r="CB97" s="976"/>
      <c r="CC97" s="976"/>
      <c r="CD97" s="976"/>
      <c r="CE97" s="976"/>
      <c r="CF97" s="976"/>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5"/>
      <c r="DW97" s="976"/>
      <c r="DX97" s="976"/>
      <c r="DY97" s="976"/>
      <c r="DZ97" s="97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5"/>
      <c r="BT98" s="976"/>
      <c r="BU98" s="976"/>
      <c r="BV98" s="976"/>
      <c r="BW98" s="976"/>
      <c r="BX98" s="976"/>
      <c r="BY98" s="976"/>
      <c r="BZ98" s="976"/>
      <c r="CA98" s="976"/>
      <c r="CB98" s="976"/>
      <c r="CC98" s="976"/>
      <c r="CD98" s="976"/>
      <c r="CE98" s="976"/>
      <c r="CF98" s="976"/>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5"/>
      <c r="DW98" s="976"/>
      <c r="DX98" s="976"/>
      <c r="DY98" s="976"/>
      <c r="DZ98" s="97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5"/>
      <c r="BT99" s="976"/>
      <c r="BU99" s="976"/>
      <c r="BV99" s="976"/>
      <c r="BW99" s="976"/>
      <c r="BX99" s="976"/>
      <c r="BY99" s="976"/>
      <c r="BZ99" s="976"/>
      <c r="CA99" s="976"/>
      <c r="CB99" s="976"/>
      <c r="CC99" s="976"/>
      <c r="CD99" s="976"/>
      <c r="CE99" s="976"/>
      <c r="CF99" s="976"/>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5"/>
      <c r="DW99" s="976"/>
      <c r="DX99" s="976"/>
      <c r="DY99" s="976"/>
      <c r="DZ99" s="97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5"/>
      <c r="BT100" s="976"/>
      <c r="BU100" s="976"/>
      <c r="BV100" s="976"/>
      <c r="BW100" s="976"/>
      <c r="BX100" s="976"/>
      <c r="BY100" s="976"/>
      <c r="BZ100" s="976"/>
      <c r="CA100" s="976"/>
      <c r="CB100" s="976"/>
      <c r="CC100" s="976"/>
      <c r="CD100" s="976"/>
      <c r="CE100" s="976"/>
      <c r="CF100" s="976"/>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5"/>
      <c r="DW100" s="976"/>
      <c r="DX100" s="976"/>
      <c r="DY100" s="976"/>
      <c r="DZ100" s="97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5"/>
      <c r="BT101" s="976"/>
      <c r="BU101" s="976"/>
      <c r="BV101" s="976"/>
      <c r="BW101" s="976"/>
      <c r="BX101" s="976"/>
      <c r="BY101" s="976"/>
      <c r="BZ101" s="976"/>
      <c r="CA101" s="976"/>
      <c r="CB101" s="976"/>
      <c r="CC101" s="976"/>
      <c r="CD101" s="976"/>
      <c r="CE101" s="976"/>
      <c r="CF101" s="976"/>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5"/>
      <c r="DW101" s="976"/>
      <c r="DX101" s="976"/>
      <c r="DY101" s="976"/>
      <c r="DZ101" s="97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67" t="s">
        <v>430</v>
      </c>
      <c r="BS102" s="968"/>
      <c r="BT102" s="968"/>
      <c r="BU102" s="968"/>
      <c r="BV102" s="968"/>
      <c r="BW102" s="968"/>
      <c r="BX102" s="968"/>
      <c r="BY102" s="968"/>
      <c r="BZ102" s="968"/>
      <c r="CA102" s="968"/>
      <c r="CB102" s="968"/>
      <c r="CC102" s="968"/>
      <c r="CD102" s="968"/>
      <c r="CE102" s="968"/>
      <c r="CF102" s="968"/>
      <c r="CG102" s="978"/>
      <c r="CH102" s="979"/>
      <c r="CI102" s="980"/>
      <c r="CJ102" s="980"/>
      <c r="CK102" s="980"/>
      <c r="CL102" s="981"/>
      <c r="CM102" s="979"/>
      <c r="CN102" s="980"/>
      <c r="CO102" s="980"/>
      <c r="CP102" s="980"/>
      <c r="CQ102" s="981"/>
      <c r="CR102" s="982">
        <v>19</v>
      </c>
      <c r="CS102" s="983"/>
      <c r="CT102" s="983"/>
      <c r="CU102" s="983"/>
      <c r="CV102" s="984"/>
      <c r="CW102" s="982" t="s">
        <v>595</v>
      </c>
      <c r="CX102" s="983"/>
      <c r="CY102" s="983"/>
      <c r="CZ102" s="983"/>
      <c r="DA102" s="984"/>
      <c r="DB102" s="982" t="s">
        <v>595</v>
      </c>
      <c r="DC102" s="983"/>
      <c r="DD102" s="983"/>
      <c r="DE102" s="983"/>
      <c r="DF102" s="984"/>
      <c r="DG102" s="982" t="s">
        <v>595</v>
      </c>
      <c r="DH102" s="983"/>
      <c r="DI102" s="983"/>
      <c r="DJ102" s="983"/>
      <c r="DK102" s="984"/>
      <c r="DL102" s="982" t="s">
        <v>595</v>
      </c>
      <c r="DM102" s="983"/>
      <c r="DN102" s="983"/>
      <c r="DO102" s="983"/>
      <c r="DP102" s="984"/>
      <c r="DQ102" s="982" t="s">
        <v>595</v>
      </c>
      <c r="DR102" s="983"/>
      <c r="DS102" s="983"/>
      <c r="DT102" s="983"/>
      <c r="DU102" s="984"/>
      <c r="DV102" s="967"/>
      <c r="DW102" s="968"/>
      <c r="DX102" s="968"/>
      <c r="DY102" s="968"/>
      <c r="DZ102" s="96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0" t="s">
        <v>431</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1" t="s">
        <v>432</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2" t="s">
        <v>435</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436</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26" customFormat="1" ht="26.25" customHeight="1" x14ac:dyDescent="0.15">
      <c r="A109" s="925" t="s">
        <v>437</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438</v>
      </c>
      <c r="AB109" s="926"/>
      <c r="AC109" s="926"/>
      <c r="AD109" s="926"/>
      <c r="AE109" s="927"/>
      <c r="AF109" s="928" t="s">
        <v>439</v>
      </c>
      <c r="AG109" s="926"/>
      <c r="AH109" s="926"/>
      <c r="AI109" s="926"/>
      <c r="AJ109" s="927"/>
      <c r="AK109" s="928" t="s">
        <v>310</v>
      </c>
      <c r="AL109" s="926"/>
      <c r="AM109" s="926"/>
      <c r="AN109" s="926"/>
      <c r="AO109" s="927"/>
      <c r="AP109" s="928" t="s">
        <v>440</v>
      </c>
      <c r="AQ109" s="926"/>
      <c r="AR109" s="926"/>
      <c r="AS109" s="926"/>
      <c r="AT109" s="959"/>
      <c r="AU109" s="925" t="s">
        <v>437</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438</v>
      </c>
      <c r="BR109" s="926"/>
      <c r="BS109" s="926"/>
      <c r="BT109" s="926"/>
      <c r="BU109" s="927"/>
      <c r="BV109" s="928" t="s">
        <v>439</v>
      </c>
      <c r="BW109" s="926"/>
      <c r="BX109" s="926"/>
      <c r="BY109" s="926"/>
      <c r="BZ109" s="927"/>
      <c r="CA109" s="928" t="s">
        <v>310</v>
      </c>
      <c r="CB109" s="926"/>
      <c r="CC109" s="926"/>
      <c r="CD109" s="926"/>
      <c r="CE109" s="927"/>
      <c r="CF109" s="966" t="s">
        <v>440</v>
      </c>
      <c r="CG109" s="966"/>
      <c r="CH109" s="966"/>
      <c r="CI109" s="966"/>
      <c r="CJ109" s="966"/>
      <c r="CK109" s="928" t="s">
        <v>441</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438</v>
      </c>
      <c r="DH109" s="926"/>
      <c r="DI109" s="926"/>
      <c r="DJ109" s="926"/>
      <c r="DK109" s="927"/>
      <c r="DL109" s="928" t="s">
        <v>439</v>
      </c>
      <c r="DM109" s="926"/>
      <c r="DN109" s="926"/>
      <c r="DO109" s="926"/>
      <c r="DP109" s="927"/>
      <c r="DQ109" s="928" t="s">
        <v>310</v>
      </c>
      <c r="DR109" s="926"/>
      <c r="DS109" s="926"/>
      <c r="DT109" s="926"/>
      <c r="DU109" s="927"/>
      <c r="DV109" s="928" t="s">
        <v>440</v>
      </c>
      <c r="DW109" s="926"/>
      <c r="DX109" s="926"/>
      <c r="DY109" s="926"/>
      <c r="DZ109" s="959"/>
    </row>
    <row r="110" spans="1:131" s="226" customFormat="1" ht="26.25" customHeight="1" x14ac:dyDescent="0.15">
      <c r="A110" s="837" t="s">
        <v>442</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8">
        <v>380725</v>
      </c>
      <c r="AB110" s="919"/>
      <c r="AC110" s="919"/>
      <c r="AD110" s="919"/>
      <c r="AE110" s="920"/>
      <c r="AF110" s="921">
        <v>367876</v>
      </c>
      <c r="AG110" s="919"/>
      <c r="AH110" s="919"/>
      <c r="AI110" s="919"/>
      <c r="AJ110" s="920"/>
      <c r="AK110" s="921">
        <v>386236</v>
      </c>
      <c r="AL110" s="919"/>
      <c r="AM110" s="919"/>
      <c r="AN110" s="919"/>
      <c r="AO110" s="920"/>
      <c r="AP110" s="922">
        <v>23.9</v>
      </c>
      <c r="AQ110" s="923"/>
      <c r="AR110" s="923"/>
      <c r="AS110" s="923"/>
      <c r="AT110" s="924"/>
      <c r="AU110" s="960" t="s">
        <v>73</v>
      </c>
      <c r="AV110" s="961"/>
      <c r="AW110" s="961"/>
      <c r="AX110" s="961"/>
      <c r="AY110" s="961"/>
      <c r="AZ110" s="890" t="s">
        <v>443</v>
      </c>
      <c r="BA110" s="838"/>
      <c r="BB110" s="838"/>
      <c r="BC110" s="838"/>
      <c r="BD110" s="838"/>
      <c r="BE110" s="838"/>
      <c r="BF110" s="838"/>
      <c r="BG110" s="838"/>
      <c r="BH110" s="838"/>
      <c r="BI110" s="838"/>
      <c r="BJ110" s="838"/>
      <c r="BK110" s="838"/>
      <c r="BL110" s="838"/>
      <c r="BM110" s="838"/>
      <c r="BN110" s="838"/>
      <c r="BO110" s="838"/>
      <c r="BP110" s="839"/>
      <c r="BQ110" s="891">
        <v>3499365</v>
      </c>
      <c r="BR110" s="872"/>
      <c r="BS110" s="872"/>
      <c r="BT110" s="872"/>
      <c r="BU110" s="872"/>
      <c r="BV110" s="872">
        <v>3443308</v>
      </c>
      <c r="BW110" s="872"/>
      <c r="BX110" s="872"/>
      <c r="BY110" s="872"/>
      <c r="BZ110" s="872"/>
      <c r="CA110" s="872">
        <v>3514000</v>
      </c>
      <c r="CB110" s="872"/>
      <c r="CC110" s="872"/>
      <c r="CD110" s="872"/>
      <c r="CE110" s="872"/>
      <c r="CF110" s="896">
        <v>217.2</v>
      </c>
      <c r="CG110" s="897"/>
      <c r="CH110" s="897"/>
      <c r="CI110" s="897"/>
      <c r="CJ110" s="897"/>
      <c r="CK110" s="956" t="s">
        <v>444</v>
      </c>
      <c r="CL110" s="849"/>
      <c r="CM110" s="890" t="s">
        <v>445</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91" t="s">
        <v>397</v>
      </c>
      <c r="DH110" s="872"/>
      <c r="DI110" s="872"/>
      <c r="DJ110" s="872"/>
      <c r="DK110" s="872"/>
      <c r="DL110" s="872" t="s">
        <v>409</v>
      </c>
      <c r="DM110" s="872"/>
      <c r="DN110" s="872"/>
      <c r="DO110" s="872"/>
      <c r="DP110" s="872"/>
      <c r="DQ110" s="872" t="s">
        <v>409</v>
      </c>
      <c r="DR110" s="872"/>
      <c r="DS110" s="872"/>
      <c r="DT110" s="872"/>
      <c r="DU110" s="872"/>
      <c r="DV110" s="873" t="s">
        <v>409</v>
      </c>
      <c r="DW110" s="873"/>
      <c r="DX110" s="873"/>
      <c r="DY110" s="873"/>
      <c r="DZ110" s="874"/>
    </row>
    <row r="111" spans="1:131" s="226" customFormat="1" ht="26.25" customHeight="1" x14ac:dyDescent="0.15">
      <c r="A111" s="804" t="s">
        <v>446</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955"/>
      <c r="AA111" s="948" t="s">
        <v>409</v>
      </c>
      <c r="AB111" s="949"/>
      <c r="AC111" s="949"/>
      <c r="AD111" s="949"/>
      <c r="AE111" s="950"/>
      <c r="AF111" s="951" t="s">
        <v>397</v>
      </c>
      <c r="AG111" s="949"/>
      <c r="AH111" s="949"/>
      <c r="AI111" s="949"/>
      <c r="AJ111" s="950"/>
      <c r="AK111" s="951" t="s">
        <v>397</v>
      </c>
      <c r="AL111" s="949"/>
      <c r="AM111" s="949"/>
      <c r="AN111" s="949"/>
      <c r="AO111" s="950"/>
      <c r="AP111" s="952" t="s">
        <v>415</v>
      </c>
      <c r="AQ111" s="953"/>
      <c r="AR111" s="953"/>
      <c r="AS111" s="953"/>
      <c r="AT111" s="954"/>
      <c r="AU111" s="962"/>
      <c r="AV111" s="963"/>
      <c r="AW111" s="963"/>
      <c r="AX111" s="963"/>
      <c r="AY111" s="963"/>
      <c r="AZ111" s="845" t="s">
        <v>447</v>
      </c>
      <c r="BA111" s="782"/>
      <c r="BB111" s="782"/>
      <c r="BC111" s="782"/>
      <c r="BD111" s="782"/>
      <c r="BE111" s="782"/>
      <c r="BF111" s="782"/>
      <c r="BG111" s="782"/>
      <c r="BH111" s="782"/>
      <c r="BI111" s="782"/>
      <c r="BJ111" s="782"/>
      <c r="BK111" s="782"/>
      <c r="BL111" s="782"/>
      <c r="BM111" s="782"/>
      <c r="BN111" s="782"/>
      <c r="BO111" s="782"/>
      <c r="BP111" s="783"/>
      <c r="BQ111" s="846" t="s">
        <v>397</v>
      </c>
      <c r="BR111" s="847"/>
      <c r="BS111" s="847"/>
      <c r="BT111" s="847"/>
      <c r="BU111" s="847"/>
      <c r="BV111" s="847" t="s">
        <v>411</v>
      </c>
      <c r="BW111" s="847"/>
      <c r="BX111" s="847"/>
      <c r="BY111" s="847"/>
      <c r="BZ111" s="847"/>
      <c r="CA111" s="847" t="s">
        <v>411</v>
      </c>
      <c r="CB111" s="847"/>
      <c r="CC111" s="847"/>
      <c r="CD111" s="847"/>
      <c r="CE111" s="847"/>
      <c r="CF111" s="905" t="s">
        <v>397</v>
      </c>
      <c r="CG111" s="906"/>
      <c r="CH111" s="906"/>
      <c r="CI111" s="906"/>
      <c r="CJ111" s="906"/>
      <c r="CK111" s="957"/>
      <c r="CL111" s="851"/>
      <c r="CM111" s="845" t="s">
        <v>448</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6" t="s">
        <v>409</v>
      </c>
      <c r="DH111" s="847"/>
      <c r="DI111" s="847"/>
      <c r="DJ111" s="847"/>
      <c r="DK111" s="847"/>
      <c r="DL111" s="847" t="s">
        <v>449</v>
      </c>
      <c r="DM111" s="847"/>
      <c r="DN111" s="847"/>
      <c r="DO111" s="847"/>
      <c r="DP111" s="847"/>
      <c r="DQ111" s="847" t="s">
        <v>409</v>
      </c>
      <c r="DR111" s="847"/>
      <c r="DS111" s="847"/>
      <c r="DT111" s="847"/>
      <c r="DU111" s="847"/>
      <c r="DV111" s="824" t="s">
        <v>449</v>
      </c>
      <c r="DW111" s="824"/>
      <c r="DX111" s="824"/>
      <c r="DY111" s="824"/>
      <c r="DZ111" s="825"/>
    </row>
    <row r="112" spans="1:131" s="226" customFormat="1" ht="26.25" customHeight="1" x14ac:dyDescent="0.15">
      <c r="A112" s="942" t="s">
        <v>450</v>
      </c>
      <c r="B112" s="943"/>
      <c r="C112" s="782" t="s">
        <v>451</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809" t="s">
        <v>409</v>
      </c>
      <c r="AB112" s="810"/>
      <c r="AC112" s="810"/>
      <c r="AD112" s="810"/>
      <c r="AE112" s="811"/>
      <c r="AF112" s="812" t="s">
        <v>397</v>
      </c>
      <c r="AG112" s="810"/>
      <c r="AH112" s="810"/>
      <c r="AI112" s="810"/>
      <c r="AJ112" s="811"/>
      <c r="AK112" s="812" t="s">
        <v>409</v>
      </c>
      <c r="AL112" s="810"/>
      <c r="AM112" s="810"/>
      <c r="AN112" s="810"/>
      <c r="AO112" s="811"/>
      <c r="AP112" s="854" t="s">
        <v>411</v>
      </c>
      <c r="AQ112" s="855"/>
      <c r="AR112" s="855"/>
      <c r="AS112" s="855"/>
      <c r="AT112" s="856"/>
      <c r="AU112" s="962"/>
      <c r="AV112" s="963"/>
      <c r="AW112" s="963"/>
      <c r="AX112" s="963"/>
      <c r="AY112" s="963"/>
      <c r="AZ112" s="845" t="s">
        <v>452</v>
      </c>
      <c r="BA112" s="782"/>
      <c r="BB112" s="782"/>
      <c r="BC112" s="782"/>
      <c r="BD112" s="782"/>
      <c r="BE112" s="782"/>
      <c r="BF112" s="782"/>
      <c r="BG112" s="782"/>
      <c r="BH112" s="782"/>
      <c r="BI112" s="782"/>
      <c r="BJ112" s="782"/>
      <c r="BK112" s="782"/>
      <c r="BL112" s="782"/>
      <c r="BM112" s="782"/>
      <c r="BN112" s="782"/>
      <c r="BO112" s="782"/>
      <c r="BP112" s="783"/>
      <c r="BQ112" s="846">
        <v>569316</v>
      </c>
      <c r="BR112" s="847"/>
      <c r="BS112" s="847"/>
      <c r="BT112" s="847"/>
      <c r="BU112" s="847"/>
      <c r="BV112" s="847">
        <v>543087</v>
      </c>
      <c r="BW112" s="847"/>
      <c r="BX112" s="847"/>
      <c r="BY112" s="847"/>
      <c r="BZ112" s="847"/>
      <c r="CA112" s="847">
        <v>483424</v>
      </c>
      <c r="CB112" s="847"/>
      <c r="CC112" s="847"/>
      <c r="CD112" s="847"/>
      <c r="CE112" s="847"/>
      <c r="CF112" s="905">
        <v>29.9</v>
      </c>
      <c r="CG112" s="906"/>
      <c r="CH112" s="906"/>
      <c r="CI112" s="906"/>
      <c r="CJ112" s="906"/>
      <c r="CK112" s="957"/>
      <c r="CL112" s="851"/>
      <c r="CM112" s="845" t="s">
        <v>453</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6" t="s">
        <v>411</v>
      </c>
      <c r="DH112" s="847"/>
      <c r="DI112" s="847"/>
      <c r="DJ112" s="847"/>
      <c r="DK112" s="847"/>
      <c r="DL112" s="847" t="s">
        <v>397</v>
      </c>
      <c r="DM112" s="847"/>
      <c r="DN112" s="847"/>
      <c r="DO112" s="847"/>
      <c r="DP112" s="847"/>
      <c r="DQ112" s="847" t="s">
        <v>397</v>
      </c>
      <c r="DR112" s="847"/>
      <c r="DS112" s="847"/>
      <c r="DT112" s="847"/>
      <c r="DU112" s="847"/>
      <c r="DV112" s="824" t="s">
        <v>409</v>
      </c>
      <c r="DW112" s="824"/>
      <c r="DX112" s="824"/>
      <c r="DY112" s="824"/>
      <c r="DZ112" s="825"/>
    </row>
    <row r="113" spans="1:130" s="226" customFormat="1" ht="26.25" customHeight="1" x14ac:dyDescent="0.15">
      <c r="A113" s="944"/>
      <c r="B113" s="945"/>
      <c r="C113" s="782" t="s">
        <v>454</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48">
        <v>89031</v>
      </c>
      <c r="AB113" s="949"/>
      <c r="AC113" s="949"/>
      <c r="AD113" s="949"/>
      <c r="AE113" s="950"/>
      <c r="AF113" s="951">
        <v>67523</v>
      </c>
      <c r="AG113" s="949"/>
      <c r="AH113" s="949"/>
      <c r="AI113" s="949"/>
      <c r="AJ113" s="950"/>
      <c r="AK113" s="951">
        <v>55059</v>
      </c>
      <c r="AL113" s="949"/>
      <c r="AM113" s="949"/>
      <c r="AN113" s="949"/>
      <c r="AO113" s="950"/>
      <c r="AP113" s="952">
        <v>3.4</v>
      </c>
      <c r="AQ113" s="953"/>
      <c r="AR113" s="953"/>
      <c r="AS113" s="953"/>
      <c r="AT113" s="954"/>
      <c r="AU113" s="962"/>
      <c r="AV113" s="963"/>
      <c r="AW113" s="963"/>
      <c r="AX113" s="963"/>
      <c r="AY113" s="963"/>
      <c r="AZ113" s="845" t="s">
        <v>455</v>
      </c>
      <c r="BA113" s="782"/>
      <c r="BB113" s="782"/>
      <c r="BC113" s="782"/>
      <c r="BD113" s="782"/>
      <c r="BE113" s="782"/>
      <c r="BF113" s="782"/>
      <c r="BG113" s="782"/>
      <c r="BH113" s="782"/>
      <c r="BI113" s="782"/>
      <c r="BJ113" s="782"/>
      <c r="BK113" s="782"/>
      <c r="BL113" s="782"/>
      <c r="BM113" s="782"/>
      <c r="BN113" s="782"/>
      <c r="BO113" s="782"/>
      <c r="BP113" s="783"/>
      <c r="BQ113" s="846">
        <v>51670</v>
      </c>
      <c r="BR113" s="847"/>
      <c r="BS113" s="847"/>
      <c r="BT113" s="847"/>
      <c r="BU113" s="847"/>
      <c r="BV113" s="847">
        <v>29053</v>
      </c>
      <c r="BW113" s="847"/>
      <c r="BX113" s="847"/>
      <c r="BY113" s="847"/>
      <c r="BZ113" s="847"/>
      <c r="CA113" s="847">
        <v>18043</v>
      </c>
      <c r="CB113" s="847"/>
      <c r="CC113" s="847"/>
      <c r="CD113" s="847"/>
      <c r="CE113" s="847"/>
      <c r="CF113" s="905">
        <v>1.1000000000000001</v>
      </c>
      <c r="CG113" s="906"/>
      <c r="CH113" s="906"/>
      <c r="CI113" s="906"/>
      <c r="CJ113" s="906"/>
      <c r="CK113" s="957"/>
      <c r="CL113" s="851"/>
      <c r="CM113" s="845" t="s">
        <v>456</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809" t="s">
        <v>411</v>
      </c>
      <c r="DH113" s="810"/>
      <c r="DI113" s="810"/>
      <c r="DJ113" s="810"/>
      <c r="DK113" s="811"/>
      <c r="DL113" s="812" t="s">
        <v>415</v>
      </c>
      <c r="DM113" s="810"/>
      <c r="DN113" s="810"/>
      <c r="DO113" s="810"/>
      <c r="DP113" s="811"/>
      <c r="DQ113" s="812" t="s">
        <v>409</v>
      </c>
      <c r="DR113" s="810"/>
      <c r="DS113" s="810"/>
      <c r="DT113" s="810"/>
      <c r="DU113" s="811"/>
      <c r="DV113" s="854" t="s">
        <v>413</v>
      </c>
      <c r="DW113" s="855"/>
      <c r="DX113" s="855"/>
      <c r="DY113" s="855"/>
      <c r="DZ113" s="856"/>
    </row>
    <row r="114" spans="1:130" s="226" customFormat="1" ht="26.25" customHeight="1" x14ac:dyDescent="0.15">
      <c r="A114" s="944"/>
      <c r="B114" s="945"/>
      <c r="C114" s="782" t="s">
        <v>457</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809">
        <v>17722</v>
      </c>
      <c r="AB114" s="810"/>
      <c r="AC114" s="810"/>
      <c r="AD114" s="810"/>
      <c r="AE114" s="811"/>
      <c r="AF114" s="812">
        <v>16615</v>
      </c>
      <c r="AG114" s="810"/>
      <c r="AH114" s="810"/>
      <c r="AI114" s="810"/>
      <c r="AJ114" s="811"/>
      <c r="AK114" s="812">
        <v>14213</v>
      </c>
      <c r="AL114" s="810"/>
      <c r="AM114" s="810"/>
      <c r="AN114" s="810"/>
      <c r="AO114" s="811"/>
      <c r="AP114" s="854">
        <v>0.9</v>
      </c>
      <c r="AQ114" s="855"/>
      <c r="AR114" s="855"/>
      <c r="AS114" s="855"/>
      <c r="AT114" s="856"/>
      <c r="AU114" s="962"/>
      <c r="AV114" s="963"/>
      <c r="AW114" s="963"/>
      <c r="AX114" s="963"/>
      <c r="AY114" s="963"/>
      <c r="AZ114" s="845" t="s">
        <v>458</v>
      </c>
      <c r="BA114" s="782"/>
      <c r="BB114" s="782"/>
      <c r="BC114" s="782"/>
      <c r="BD114" s="782"/>
      <c r="BE114" s="782"/>
      <c r="BF114" s="782"/>
      <c r="BG114" s="782"/>
      <c r="BH114" s="782"/>
      <c r="BI114" s="782"/>
      <c r="BJ114" s="782"/>
      <c r="BK114" s="782"/>
      <c r="BL114" s="782"/>
      <c r="BM114" s="782"/>
      <c r="BN114" s="782"/>
      <c r="BO114" s="782"/>
      <c r="BP114" s="783"/>
      <c r="BQ114" s="846">
        <v>632258</v>
      </c>
      <c r="BR114" s="847"/>
      <c r="BS114" s="847"/>
      <c r="BT114" s="847"/>
      <c r="BU114" s="847"/>
      <c r="BV114" s="847">
        <v>629099</v>
      </c>
      <c r="BW114" s="847"/>
      <c r="BX114" s="847"/>
      <c r="BY114" s="847"/>
      <c r="BZ114" s="847"/>
      <c r="CA114" s="847">
        <v>630150</v>
      </c>
      <c r="CB114" s="847"/>
      <c r="CC114" s="847"/>
      <c r="CD114" s="847"/>
      <c r="CE114" s="847"/>
      <c r="CF114" s="905">
        <v>39</v>
      </c>
      <c r="CG114" s="906"/>
      <c r="CH114" s="906"/>
      <c r="CI114" s="906"/>
      <c r="CJ114" s="906"/>
      <c r="CK114" s="957"/>
      <c r="CL114" s="851"/>
      <c r="CM114" s="845" t="s">
        <v>459</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809" t="s">
        <v>397</v>
      </c>
      <c r="DH114" s="810"/>
      <c r="DI114" s="810"/>
      <c r="DJ114" s="810"/>
      <c r="DK114" s="811"/>
      <c r="DL114" s="812" t="s">
        <v>411</v>
      </c>
      <c r="DM114" s="810"/>
      <c r="DN114" s="810"/>
      <c r="DO114" s="810"/>
      <c r="DP114" s="811"/>
      <c r="DQ114" s="812" t="s">
        <v>411</v>
      </c>
      <c r="DR114" s="810"/>
      <c r="DS114" s="810"/>
      <c r="DT114" s="810"/>
      <c r="DU114" s="811"/>
      <c r="DV114" s="854" t="s">
        <v>409</v>
      </c>
      <c r="DW114" s="855"/>
      <c r="DX114" s="855"/>
      <c r="DY114" s="855"/>
      <c r="DZ114" s="856"/>
    </row>
    <row r="115" spans="1:130" s="226" customFormat="1" ht="26.25" customHeight="1" x14ac:dyDescent="0.15">
      <c r="A115" s="944"/>
      <c r="B115" s="945"/>
      <c r="C115" s="782" t="s">
        <v>460</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48">
        <v>9072</v>
      </c>
      <c r="AB115" s="949"/>
      <c r="AC115" s="949"/>
      <c r="AD115" s="949"/>
      <c r="AE115" s="950"/>
      <c r="AF115" s="951">
        <v>13571</v>
      </c>
      <c r="AG115" s="949"/>
      <c r="AH115" s="949"/>
      <c r="AI115" s="949"/>
      <c r="AJ115" s="950"/>
      <c r="AK115" s="951">
        <v>13583</v>
      </c>
      <c r="AL115" s="949"/>
      <c r="AM115" s="949"/>
      <c r="AN115" s="949"/>
      <c r="AO115" s="950"/>
      <c r="AP115" s="952">
        <v>0.8</v>
      </c>
      <c r="AQ115" s="953"/>
      <c r="AR115" s="953"/>
      <c r="AS115" s="953"/>
      <c r="AT115" s="954"/>
      <c r="AU115" s="962"/>
      <c r="AV115" s="963"/>
      <c r="AW115" s="963"/>
      <c r="AX115" s="963"/>
      <c r="AY115" s="963"/>
      <c r="AZ115" s="845" t="s">
        <v>461</v>
      </c>
      <c r="BA115" s="782"/>
      <c r="BB115" s="782"/>
      <c r="BC115" s="782"/>
      <c r="BD115" s="782"/>
      <c r="BE115" s="782"/>
      <c r="BF115" s="782"/>
      <c r="BG115" s="782"/>
      <c r="BH115" s="782"/>
      <c r="BI115" s="782"/>
      <c r="BJ115" s="782"/>
      <c r="BK115" s="782"/>
      <c r="BL115" s="782"/>
      <c r="BM115" s="782"/>
      <c r="BN115" s="782"/>
      <c r="BO115" s="782"/>
      <c r="BP115" s="783"/>
      <c r="BQ115" s="846" t="s">
        <v>409</v>
      </c>
      <c r="BR115" s="847"/>
      <c r="BS115" s="847"/>
      <c r="BT115" s="847"/>
      <c r="BU115" s="847"/>
      <c r="BV115" s="847" t="s">
        <v>462</v>
      </c>
      <c r="BW115" s="847"/>
      <c r="BX115" s="847"/>
      <c r="BY115" s="847"/>
      <c r="BZ115" s="847"/>
      <c r="CA115" s="847" t="s">
        <v>409</v>
      </c>
      <c r="CB115" s="847"/>
      <c r="CC115" s="847"/>
      <c r="CD115" s="847"/>
      <c r="CE115" s="847"/>
      <c r="CF115" s="905" t="s">
        <v>397</v>
      </c>
      <c r="CG115" s="906"/>
      <c r="CH115" s="906"/>
      <c r="CI115" s="906"/>
      <c r="CJ115" s="906"/>
      <c r="CK115" s="957"/>
      <c r="CL115" s="851"/>
      <c r="CM115" s="845" t="s">
        <v>463</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809" t="s">
        <v>409</v>
      </c>
      <c r="DH115" s="810"/>
      <c r="DI115" s="810"/>
      <c r="DJ115" s="810"/>
      <c r="DK115" s="811"/>
      <c r="DL115" s="812" t="s">
        <v>397</v>
      </c>
      <c r="DM115" s="810"/>
      <c r="DN115" s="810"/>
      <c r="DO115" s="810"/>
      <c r="DP115" s="811"/>
      <c r="DQ115" s="812" t="s">
        <v>409</v>
      </c>
      <c r="DR115" s="810"/>
      <c r="DS115" s="810"/>
      <c r="DT115" s="810"/>
      <c r="DU115" s="811"/>
      <c r="DV115" s="854" t="s">
        <v>411</v>
      </c>
      <c r="DW115" s="855"/>
      <c r="DX115" s="855"/>
      <c r="DY115" s="855"/>
      <c r="DZ115" s="856"/>
    </row>
    <row r="116" spans="1:130" s="226" customFormat="1" ht="26.25" customHeight="1" x14ac:dyDescent="0.15">
      <c r="A116" s="946"/>
      <c r="B116" s="947"/>
      <c r="C116" s="869" t="s">
        <v>464</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09">
        <v>120</v>
      </c>
      <c r="AB116" s="810"/>
      <c r="AC116" s="810"/>
      <c r="AD116" s="810"/>
      <c r="AE116" s="811"/>
      <c r="AF116" s="812">
        <v>100</v>
      </c>
      <c r="AG116" s="810"/>
      <c r="AH116" s="810"/>
      <c r="AI116" s="810"/>
      <c r="AJ116" s="811"/>
      <c r="AK116" s="812">
        <v>91</v>
      </c>
      <c r="AL116" s="810"/>
      <c r="AM116" s="810"/>
      <c r="AN116" s="810"/>
      <c r="AO116" s="811"/>
      <c r="AP116" s="854">
        <v>0</v>
      </c>
      <c r="AQ116" s="855"/>
      <c r="AR116" s="855"/>
      <c r="AS116" s="855"/>
      <c r="AT116" s="856"/>
      <c r="AU116" s="962"/>
      <c r="AV116" s="963"/>
      <c r="AW116" s="963"/>
      <c r="AX116" s="963"/>
      <c r="AY116" s="963"/>
      <c r="AZ116" s="939" t="s">
        <v>465</v>
      </c>
      <c r="BA116" s="940"/>
      <c r="BB116" s="940"/>
      <c r="BC116" s="940"/>
      <c r="BD116" s="940"/>
      <c r="BE116" s="940"/>
      <c r="BF116" s="940"/>
      <c r="BG116" s="940"/>
      <c r="BH116" s="940"/>
      <c r="BI116" s="940"/>
      <c r="BJ116" s="940"/>
      <c r="BK116" s="940"/>
      <c r="BL116" s="940"/>
      <c r="BM116" s="940"/>
      <c r="BN116" s="940"/>
      <c r="BO116" s="940"/>
      <c r="BP116" s="941"/>
      <c r="BQ116" s="846" t="s">
        <v>415</v>
      </c>
      <c r="BR116" s="847"/>
      <c r="BS116" s="847"/>
      <c r="BT116" s="847"/>
      <c r="BU116" s="847"/>
      <c r="BV116" s="847" t="s">
        <v>409</v>
      </c>
      <c r="BW116" s="847"/>
      <c r="BX116" s="847"/>
      <c r="BY116" s="847"/>
      <c r="BZ116" s="847"/>
      <c r="CA116" s="847" t="s">
        <v>409</v>
      </c>
      <c r="CB116" s="847"/>
      <c r="CC116" s="847"/>
      <c r="CD116" s="847"/>
      <c r="CE116" s="847"/>
      <c r="CF116" s="905" t="s">
        <v>409</v>
      </c>
      <c r="CG116" s="906"/>
      <c r="CH116" s="906"/>
      <c r="CI116" s="906"/>
      <c r="CJ116" s="906"/>
      <c r="CK116" s="957"/>
      <c r="CL116" s="851"/>
      <c r="CM116" s="845" t="s">
        <v>466</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809" t="s">
        <v>397</v>
      </c>
      <c r="DH116" s="810"/>
      <c r="DI116" s="810"/>
      <c r="DJ116" s="810"/>
      <c r="DK116" s="811"/>
      <c r="DL116" s="812" t="s">
        <v>397</v>
      </c>
      <c r="DM116" s="810"/>
      <c r="DN116" s="810"/>
      <c r="DO116" s="810"/>
      <c r="DP116" s="811"/>
      <c r="DQ116" s="812" t="s">
        <v>409</v>
      </c>
      <c r="DR116" s="810"/>
      <c r="DS116" s="810"/>
      <c r="DT116" s="810"/>
      <c r="DU116" s="811"/>
      <c r="DV116" s="854" t="s">
        <v>411</v>
      </c>
      <c r="DW116" s="855"/>
      <c r="DX116" s="855"/>
      <c r="DY116" s="855"/>
      <c r="DZ116" s="856"/>
    </row>
    <row r="117" spans="1:130" s="226" customFormat="1" ht="26.25" customHeight="1" x14ac:dyDescent="0.15">
      <c r="A117" s="925" t="s">
        <v>191</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7" t="s">
        <v>467</v>
      </c>
      <c r="Z117" s="927"/>
      <c r="AA117" s="932">
        <v>496670</v>
      </c>
      <c r="AB117" s="933"/>
      <c r="AC117" s="933"/>
      <c r="AD117" s="933"/>
      <c r="AE117" s="934"/>
      <c r="AF117" s="935">
        <v>465685</v>
      </c>
      <c r="AG117" s="933"/>
      <c r="AH117" s="933"/>
      <c r="AI117" s="933"/>
      <c r="AJ117" s="934"/>
      <c r="AK117" s="935">
        <v>469182</v>
      </c>
      <c r="AL117" s="933"/>
      <c r="AM117" s="933"/>
      <c r="AN117" s="933"/>
      <c r="AO117" s="934"/>
      <c r="AP117" s="936"/>
      <c r="AQ117" s="937"/>
      <c r="AR117" s="937"/>
      <c r="AS117" s="937"/>
      <c r="AT117" s="938"/>
      <c r="AU117" s="962"/>
      <c r="AV117" s="963"/>
      <c r="AW117" s="963"/>
      <c r="AX117" s="963"/>
      <c r="AY117" s="963"/>
      <c r="AZ117" s="893" t="s">
        <v>468</v>
      </c>
      <c r="BA117" s="894"/>
      <c r="BB117" s="894"/>
      <c r="BC117" s="894"/>
      <c r="BD117" s="894"/>
      <c r="BE117" s="894"/>
      <c r="BF117" s="894"/>
      <c r="BG117" s="894"/>
      <c r="BH117" s="894"/>
      <c r="BI117" s="894"/>
      <c r="BJ117" s="894"/>
      <c r="BK117" s="894"/>
      <c r="BL117" s="894"/>
      <c r="BM117" s="894"/>
      <c r="BN117" s="894"/>
      <c r="BO117" s="894"/>
      <c r="BP117" s="895"/>
      <c r="BQ117" s="846" t="s">
        <v>397</v>
      </c>
      <c r="BR117" s="847"/>
      <c r="BS117" s="847"/>
      <c r="BT117" s="847"/>
      <c r="BU117" s="847"/>
      <c r="BV117" s="847" t="s">
        <v>397</v>
      </c>
      <c r="BW117" s="847"/>
      <c r="BX117" s="847"/>
      <c r="BY117" s="847"/>
      <c r="BZ117" s="847"/>
      <c r="CA117" s="847" t="s">
        <v>397</v>
      </c>
      <c r="CB117" s="847"/>
      <c r="CC117" s="847"/>
      <c r="CD117" s="847"/>
      <c r="CE117" s="847"/>
      <c r="CF117" s="905" t="s">
        <v>397</v>
      </c>
      <c r="CG117" s="906"/>
      <c r="CH117" s="906"/>
      <c r="CI117" s="906"/>
      <c r="CJ117" s="906"/>
      <c r="CK117" s="957"/>
      <c r="CL117" s="851"/>
      <c r="CM117" s="845" t="s">
        <v>469</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809" t="s">
        <v>397</v>
      </c>
      <c r="DH117" s="810"/>
      <c r="DI117" s="810"/>
      <c r="DJ117" s="810"/>
      <c r="DK117" s="811"/>
      <c r="DL117" s="812" t="s">
        <v>409</v>
      </c>
      <c r="DM117" s="810"/>
      <c r="DN117" s="810"/>
      <c r="DO117" s="810"/>
      <c r="DP117" s="811"/>
      <c r="DQ117" s="812" t="s">
        <v>397</v>
      </c>
      <c r="DR117" s="810"/>
      <c r="DS117" s="810"/>
      <c r="DT117" s="810"/>
      <c r="DU117" s="811"/>
      <c r="DV117" s="854" t="s">
        <v>397</v>
      </c>
      <c r="DW117" s="855"/>
      <c r="DX117" s="855"/>
      <c r="DY117" s="855"/>
      <c r="DZ117" s="856"/>
    </row>
    <row r="118" spans="1:130" s="226" customFormat="1" ht="26.25" customHeight="1" x14ac:dyDescent="0.15">
      <c r="A118" s="925" t="s">
        <v>441</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438</v>
      </c>
      <c r="AB118" s="926"/>
      <c r="AC118" s="926"/>
      <c r="AD118" s="926"/>
      <c r="AE118" s="927"/>
      <c r="AF118" s="928" t="s">
        <v>439</v>
      </c>
      <c r="AG118" s="926"/>
      <c r="AH118" s="926"/>
      <c r="AI118" s="926"/>
      <c r="AJ118" s="927"/>
      <c r="AK118" s="928" t="s">
        <v>310</v>
      </c>
      <c r="AL118" s="926"/>
      <c r="AM118" s="926"/>
      <c r="AN118" s="926"/>
      <c r="AO118" s="927"/>
      <c r="AP118" s="929" t="s">
        <v>440</v>
      </c>
      <c r="AQ118" s="930"/>
      <c r="AR118" s="930"/>
      <c r="AS118" s="930"/>
      <c r="AT118" s="931"/>
      <c r="AU118" s="962"/>
      <c r="AV118" s="963"/>
      <c r="AW118" s="963"/>
      <c r="AX118" s="963"/>
      <c r="AY118" s="963"/>
      <c r="AZ118" s="868" t="s">
        <v>470</v>
      </c>
      <c r="BA118" s="869"/>
      <c r="BB118" s="869"/>
      <c r="BC118" s="869"/>
      <c r="BD118" s="869"/>
      <c r="BE118" s="869"/>
      <c r="BF118" s="869"/>
      <c r="BG118" s="869"/>
      <c r="BH118" s="869"/>
      <c r="BI118" s="869"/>
      <c r="BJ118" s="869"/>
      <c r="BK118" s="869"/>
      <c r="BL118" s="869"/>
      <c r="BM118" s="869"/>
      <c r="BN118" s="869"/>
      <c r="BO118" s="869"/>
      <c r="BP118" s="870"/>
      <c r="BQ118" s="909" t="s">
        <v>471</v>
      </c>
      <c r="BR118" s="875"/>
      <c r="BS118" s="875"/>
      <c r="BT118" s="875"/>
      <c r="BU118" s="875"/>
      <c r="BV118" s="875" t="s">
        <v>397</v>
      </c>
      <c r="BW118" s="875"/>
      <c r="BX118" s="875"/>
      <c r="BY118" s="875"/>
      <c r="BZ118" s="875"/>
      <c r="CA118" s="875" t="s">
        <v>471</v>
      </c>
      <c r="CB118" s="875"/>
      <c r="CC118" s="875"/>
      <c r="CD118" s="875"/>
      <c r="CE118" s="875"/>
      <c r="CF118" s="905" t="s">
        <v>397</v>
      </c>
      <c r="CG118" s="906"/>
      <c r="CH118" s="906"/>
      <c r="CI118" s="906"/>
      <c r="CJ118" s="906"/>
      <c r="CK118" s="957"/>
      <c r="CL118" s="851"/>
      <c r="CM118" s="845" t="s">
        <v>472</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809" t="s">
        <v>397</v>
      </c>
      <c r="DH118" s="810"/>
      <c r="DI118" s="810"/>
      <c r="DJ118" s="810"/>
      <c r="DK118" s="811"/>
      <c r="DL118" s="812" t="s">
        <v>471</v>
      </c>
      <c r="DM118" s="810"/>
      <c r="DN118" s="810"/>
      <c r="DO118" s="810"/>
      <c r="DP118" s="811"/>
      <c r="DQ118" s="812" t="s">
        <v>397</v>
      </c>
      <c r="DR118" s="810"/>
      <c r="DS118" s="810"/>
      <c r="DT118" s="810"/>
      <c r="DU118" s="811"/>
      <c r="DV118" s="854" t="s">
        <v>471</v>
      </c>
      <c r="DW118" s="855"/>
      <c r="DX118" s="855"/>
      <c r="DY118" s="855"/>
      <c r="DZ118" s="856"/>
    </row>
    <row r="119" spans="1:130" s="226" customFormat="1" ht="26.25" customHeight="1" x14ac:dyDescent="0.15">
      <c r="A119" s="848" t="s">
        <v>444</v>
      </c>
      <c r="B119" s="849"/>
      <c r="C119" s="890" t="s">
        <v>445</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8" t="s">
        <v>409</v>
      </c>
      <c r="AB119" s="919"/>
      <c r="AC119" s="919"/>
      <c r="AD119" s="919"/>
      <c r="AE119" s="920"/>
      <c r="AF119" s="921" t="s">
        <v>471</v>
      </c>
      <c r="AG119" s="919"/>
      <c r="AH119" s="919"/>
      <c r="AI119" s="919"/>
      <c r="AJ119" s="920"/>
      <c r="AK119" s="921" t="s">
        <v>471</v>
      </c>
      <c r="AL119" s="919"/>
      <c r="AM119" s="919"/>
      <c r="AN119" s="919"/>
      <c r="AO119" s="920"/>
      <c r="AP119" s="922" t="s">
        <v>471</v>
      </c>
      <c r="AQ119" s="923"/>
      <c r="AR119" s="923"/>
      <c r="AS119" s="923"/>
      <c r="AT119" s="924"/>
      <c r="AU119" s="964"/>
      <c r="AV119" s="965"/>
      <c r="AW119" s="965"/>
      <c r="AX119" s="965"/>
      <c r="AY119" s="965"/>
      <c r="AZ119" s="247" t="s">
        <v>191</v>
      </c>
      <c r="BA119" s="247"/>
      <c r="BB119" s="247"/>
      <c r="BC119" s="247"/>
      <c r="BD119" s="247"/>
      <c r="BE119" s="247"/>
      <c r="BF119" s="247"/>
      <c r="BG119" s="247"/>
      <c r="BH119" s="247"/>
      <c r="BI119" s="247"/>
      <c r="BJ119" s="247"/>
      <c r="BK119" s="247"/>
      <c r="BL119" s="247"/>
      <c r="BM119" s="247"/>
      <c r="BN119" s="247"/>
      <c r="BO119" s="907" t="s">
        <v>473</v>
      </c>
      <c r="BP119" s="908"/>
      <c r="BQ119" s="909">
        <v>4752609</v>
      </c>
      <c r="BR119" s="875"/>
      <c r="BS119" s="875"/>
      <c r="BT119" s="875"/>
      <c r="BU119" s="875"/>
      <c r="BV119" s="875">
        <v>4644547</v>
      </c>
      <c r="BW119" s="875"/>
      <c r="BX119" s="875"/>
      <c r="BY119" s="875"/>
      <c r="BZ119" s="875"/>
      <c r="CA119" s="875">
        <v>4645617</v>
      </c>
      <c r="CB119" s="875"/>
      <c r="CC119" s="875"/>
      <c r="CD119" s="875"/>
      <c r="CE119" s="875"/>
      <c r="CF119" s="778"/>
      <c r="CG119" s="779"/>
      <c r="CH119" s="779"/>
      <c r="CI119" s="779"/>
      <c r="CJ119" s="864"/>
      <c r="CK119" s="958"/>
      <c r="CL119" s="853"/>
      <c r="CM119" s="868" t="s">
        <v>474</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93" t="s">
        <v>415</v>
      </c>
      <c r="DH119" s="794"/>
      <c r="DI119" s="794"/>
      <c r="DJ119" s="794"/>
      <c r="DK119" s="795"/>
      <c r="DL119" s="796" t="s">
        <v>409</v>
      </c>
      <c r="DM119" s="794"/>
      <c r="DN119" s="794"/>
      <c r="DO119" s="794"/>
      <c r="DP119" s="795"/>
      <c r="DQ119" s="796" t="s">
        <v>397</v>
      </c>
      <c r="DR119" s="794"/>
      <c r="DS119" s="794"/>
      <c r="DT119" s="794"/>
      <c r="DU119" s="795"/>
      <c r="DV119" s="878" t="s">
        <v>471</v>
      </c>
      <c r="DW119" s="879"/>
      <c r="DX119" s="879"/>
      <c r="DY119" s="879"/>
      <c r="DZ119" s="880"/>
    </row>
    <row r="120" spans="1:130" s="226" customFormat="1" ht="26.25" customHeight="1" x14ac:dyDescent="0.15">
      <c r="A120" s="850"/>
      <c r="B120" s="851"/>
      <c r="C120" s="845" t="s">
        <v>448</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809" t="s">
        <v>471</v>
      </c>
      <c r="AB120" s="810"/>
      <c r="AC120" s="810"/>
      <c r="AD120" s="810"/>
      <c r="AE120" s="811"/>
      <c r="AF120" s="812" t="s">
        <v>471</v>
      </c>
      <c r="AG120" s="810"/>
      <c r="AH120" s="810"/>
      <c r="AI120" s="810"/>
      <c r="AJ120" s="811"/>
      <c r="AK120" s="812" t="s">
        <v>397</v>
      </c>
      <c r="AL120" s="810"/>
      <c r="AM120" s="810"/>
      <c r="AN120" s="810"/>
      <c r="AO120" s="811"/>
      <c r="AP120" s="854" t="s">
        <v>471</v>
      </c>
      <c r="AQ120" s="855"/>
      <c r="AR120" s="855"/>
      <c r="AS120" s="855"/>
      <c r="AT120" s="856"/>
      <c r="AU120" s="910" t="s">
        <v>475</v>
      </c>
      <c r="AV120" s="911"/>
      <c r="AW120" s="911"/>
      <c r="AX120" s="911"/>
      <c r="AY120" s="912"/>
      <c r="AZ120" s="890" t="s">
        <v>476</v>
      </c>
      <c r="BA120" s="838"/>
      <c r="BB120" s="838"/>
      <c r="BC120" s="838"/>
      <c r="BD120" s="838"/>
      <c r="BE120" s="838"/>
      <c r="BF120" s="838"/>
      <c r="BG120" s="838"/>
      <c r="BH120" s="838"/>
      <c r="BI120" s="838"/>
      <c r="BJ120" s="838"/>
      <c r="BK120" s="838"/>
      <c r="BL120" s="838"/>
      <c r="BM120" s="838"/>
      <c r="BN120" s="838"/>
      <c r="BO120" s="838"/>
      <c r="BP120" s="839"/>
      <c r="BQ120" s="891">
        <v>1095590</v>
      </c>
      <c r="BR120" s="872"/>
      <c r="BS120" s="872"/>
      <c r="BT120" s="872"/>
      <c r="BU120" s="872"/>
      <c r="BV120" s="872">
        <v>1139990</v>
      </c>
      <c r="BW120" s="872"/>
      <c r="BX120" s="872"/>
      <c r="BY120" s="872"/>
      <c r="BZ120" s="872"/>
      <c r="CA120" s="872">
        <v>1351336</v>
      </c>
      <c r="CB120" s="872"/>
      <c r="CC120" s="872"/>
      <c r="CD120" s="872"/>
      <c r="CE120" s="872"/>
      <c r="CF120" s="896">
        <v>83.5</v>
      </c>
      <c r="CG120" s="897"/>
      <c r="CH120" s="897"/>
      <c r="CI120" s="897"/>
      <c r="CJ120" s="897"/>
      <c r="CK120" s="898" t="s">
        <v>477</v>
      </c>
      <c r="CL120" s="882"/>
      <c r="CM120" s="882"/>
      <c r="CN120" s="882"/>
      <c r="CO120" s="883"/>
      <c r="CP120" s="902" t="s">
        <v>478</v>
      </c>
      <c r="CQ120" s="903"/>
      <c r="CR120" s="903"/>
      <c r="CS120" s="903"/>
      <c r="CT120" s="903"/>
      <c r="CU120" s="903"/>
      <c r="CV120" s="903"/>
      <c r="CW120" s="903"/>
      <c r="CX120" s="903"/>
      <c r="CY120" s="903"/>
      <c r="CZ120" s="903"/>
      <c r="DA120" s="903"/>
      <c r="DB120" s="903"/>
      <c r="DC120" s="903"/>
      <c r="DD120" s="903"/>
      <c r="DE120" s="903"/>
      <c r="DF120" s="904"/>
      <c r="DG120" s="891">
        <v>301704</v>
      </c>
      <c r="DH120" s="872"/>
      <c r="DI120" s="872"/>
      <c r="DJ120" s="872"/>
      <c r="DK120" s="872"/>
      <c r="DL120" s="872">
        <v>308934</v>
      </c>
      <c r="DM120" s="872"/>
      <c r="DN120" s="872"/>
      <c r="DO120" s="872"/>
      <c r="DP120" s="872"/>
      <c r="DQ120" s="872">
        <v>276162</v>
      </c>
      <c r="DR120" s="872"/>
      <c r="DS120" s="872"/>
      <c r="DT120" s="872"/>
      <c r="DU120" s="872"/>
      <c r="DV120" s="873">
        <v>17.100000000000001</v>
      </c>
      <c r="DW120" s="873"/>
      <c r="DX120" s="873"/>
      <c r="DY120" s="873"/>
      <c r="DZ120" s="874"/>
    </row>
    <row r="121" spans="1:130" s="226" customFormat="1" ht="26.25" customHeight="1" x14ac:dyDescent="0.15">
      <c r="A121" s="850"/>
      <c r="B121" s="851"/>
      <c r="C121" s="893" t="s">
        <v>479</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9" t="s">
        <v>471</v>
      </c>
      <c r="AB121" s="810"/>
      <c r="AC121" s="810"/>
      <c r="AD121" s="810"/>
      <c r="AE121" s="811"/>
      <c r="AF121" s="812" t="s">
        <v>471</v>
      </c>
      <c r="AG121" s="810"/>
      <c r="AH121" s="810"/>
      <c r="AI121" s="810"/>
      <c r="AJ121" s="811"/>
      <c r="AK121" s="812" t="s">
        <v>471</v>
      </c>
      <c r="AL121" s="810"/>
      <c r="AM121" s="810"/>
      <c r="AN121" s="810"/>
      <c r="AO121" s="811"/>
      <c r="AP121" s="854" t="s">
        <v>471</v>
      </c>
      <c r="AQ121" s="855"/>
      <c r="AR121" s="855"/>
      <c r="AS121" s="855"/>
      <c r="AT121" s="856"/>
      <c r="AU121" s="913"/>
      <c r="AV121" s="914"/>
      <c r="AW121" s="914"/>
      <c r="AX121" s="914"/>
      <c r="AY121" s="915"/>
      <c r="AZ121" s="845" t="s">
        <v>480</v>
      </c>
      <c r="BA121" s="782"/>
      <c r="BB121" s="782"/>
      <c r="BC121" s="782"/>
      <c r="BD121" s="782"/>
      <c r="BE121" s="782"/>
      <c r="BF121" s="782"/>
      <c r="BG121" s="782"/>
      <c r="BH121" s="782"/>
      <c r="BI121" s="782"/>
      <c r="BJ121" s="782"/>
      <c r="BK121" s="782"/>
      <c r="BL121" s="782"/>
      <c r="BM121" s="782"/>
      <c r="BN121" s="782"/>
      <c r="BO121" s="782"/>
      <c r="BP121" s="783"/>
      <c r="BQ121" s="846">
        <v>98158</v>
      </c>
      <c r="BR121" s="847"/>
      <c r="BS121" s="847"/>
      <c r="BT121" s="847"/>
      <c r="BU121" s="847"/>
      <c r="BV121" s="847">
        <v>88475</v>
      </c>
      <c r="BW121" s="847"/>
      <c r="BX121" s="847"/>
      <c r="BY121" s="847"/>
      <c r="BZ121" s="847"/>
      <c r="CA121" s="847">
        <v>87072</v>
      </c>
      <c r="CB121" s="847"/>
      <c r="CC121" s="847"/>
      <c r="CD121" s="847"/>
      <c r="CE121" s="847"/>
      <c r="CF121" s="905">
        <v>5.4</v>
      </c>
      <c r="CG121" s="906"/>
      <c r="CH121" s="906"/>
      <c r="CI121" s="906"/>
      <c r="CJ121" s="906"/>
      <c r="CK121" s="899"/>
      <c r="CL121" s="885"/>
      <c r="CM121" s="885"/>
      <c r="CN121" s="885"/>
      <c r="CO121" s="886"/>
      <c r="CP121" s="865" t="s">
        <v>481</v>
      </c>
      <c r="CQ121" s="866"/>
      <c r="CR121" s="866"/>
      <c r="CS121" s="866"/>
      <c r="CT121" s="866"/>
      <c r="CU121" s="866"/>
      <c r="CV121" s="866"/>
      <c r="CW121" s="866"/>
      <c r="CX121" s="866"/>
      <c r="CY121" s="866"/>
      <c r="CZ121" s="866"/>
      <c r="DA121" s="866"/>
      <c r="DB121" s="866"/>
      <c r="DC121" s="866"/>
      <c r="DD121" s="866"/>
      <c r="DE121" s="866"/>
      <c r="DF121" s="867"/>
      <c r="DG121" s="846">
        <v>265985</v>
      </c>
      <c r="DH121" s="847"/>
      <c r="DI121" s="847"/>
      <c r="DJ121" s="847"/>
      <c r="DK121" s="847"/>
      <c r="DL121" s="847">
        <v>232352</v>
      </c>
      <c r="DM121" s="847"/>
      <c r="DN121" s="847"/>
      <c r="DO121" s="847"/>
      <c r="DP121" s="847"/>
      <c r="DQ121" s="847">
        <v>204696</v>
      </c>
      <c r="DR121" s="847"/>
      <c r="DS121" s="847"/>
      <c r="DT121" s="847"/>
      <c r="DU121" s="847"/>
      <c r="DV121" s="824">
        <v>12.7</v>
      </c>
      <c r="DW121" s="824"/>
      <c r="DX121" s="824"/>
      <c r="DY121" s="824"/>
      <c r="DZ121" s="825"/>
    </row>
    <row r="122" spans="1:130" s="226" customFormat="1" ht="26.25" customHeight="1" x14ac:dyDescent="0.15">
      <c r="A122" s="850"/>
      <c r="B122" s="851"/>
      <c r="C122" s="845" t="s">
        <v>459</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809" t="s">
        <v>409</v>
      </c>
      <c r="AB122" s="810"/>
      <c r="AC122" s="810"/>
      <c r="AD122" s="810"/>
      <c r="AE122" s="811"/>
      <c r="AF122" s="812" t="s">
        <v>409</v>
      </c>
      <c r="AG122" s="810"/>
      <c r="AH122" s="810"/>
      <c r="AI122" s="810"/>
      <c r="AJ122" s="811"/>
      <c r="AK122" s="812" t="s">
        <v>471</v>
      </c>
      <c r="AL122" s="810"/>
      <c r="AM122" s="810"/>
      <c r="AN122" s="810"/>
      <c r="AO122" s="811"/>
      <c r="AP122" s="854" t="s">
        <v>471</v>
      </c>
      <c r="AQ122" s="855"/>
      <c r="AR122" s="855"/>
      <c r="AS122" s="855"/>
      <c r="AT122" s="856"/>
      <c r="AU122" s="913"/>
      <c r="AV122" s="914"/>
      <c r="AW122" s="914"/>
      <c r="AX122" s="914"/>
      <c r="AY122" s="915"/>
      <c r="AZ122" s="868" t="s">
        <v>482</v>
      </c>
      <c r="BA122" s="869"/>
      <c r="BB122" s="869"/>
      <c r="BC122" s="869"/>
      <c r="BD122" s="869"/>
      <c r="BE122" s="869"/>
      <c r="BF122" s="869"/>
      <c r="BG122" s="869"/>
      <c r="BH122" s="869"/>
      <c r="BI122" s="869"/>
      <c r="BJ122" s="869"/>
      <c r="BK122" s="869"/>
      <c r="BL122" s="869"/>
      <c r="BM122" s="869"/>
      <c r="BN122" s="869"/>
      <c r="BO122" s="869"/>
      <c r="BP122" s="870"/>
      <c r="BQ122" s="909">
        <v>2648288</v>
      </c>
      <c r="BR122" s="875"/>
      <c r="BS122" s="875"/>
      <c r="BT122" s="875"/>
      <c r="BU122" s="875"/>
      <c r="BV122" s="875">
        <v>2582537</v>
      </c>
      <c r="BW122" s="875"/>
      <c r="BX122" s="875"/>
      <c r="BY122" s="875"/>
      <c r="BZ122" s="875"/>
      <c r="CA122" s="875">
        <v>2639706</v>
      </c>
      <c r="CB122" s="875"/>
      <c r="CC122" s="875"/>
      <c r="CD122" s="875"/>
      <c r="CE122" s="875"/>
      <c r="CF122" s="876">
        <v>163.19999999999999</v>
      </c>
      <c r="CG122" s="877"/>
      <c r="CH122" s="877"/>
      <c r="CI122" s="877"/>
      <c r="CJ122" s="877"/>
      <c r="CK122" s="899"/>
      <c r="CL122" s="885"/>
      <c r="CM122" s="885"/>
      <c r="CN122" s="885"/>
      <c r="CO122" s="886"/>
      <c r="CP122" s="865" t="s">
        <v>483</v>
      </c>
      <c r="CQ122" s="866"/>
      <c r="CR122" s="866"/>
      <c r="CS122" s="866"/>
      <c r="CT122" s="866"/>
      <c r="CU122" s="866"/>
      <c r="CV122" s="866"/>
      <c r="CW122" s="866"/>
      <c r="CX122" s="866"/>
      <c r="CY122" s="866"/>
      <c r="CZ122" s="866"/>
      <c r="DA122" s="866"/>
      <c r="DB122" s="866"/>
      <c r="DC122" s="866"/>
      <c r="DD122" s="866"/>
      <c r="DE122" s="866"/>
      <c r="DF122" s="867"/>
      <c r="DG122" s="846">
        <v>1627</v>
      </c>
      <c r="DH122" s="847"/>
      <c r="DI122" s="847"/>
      <c r="DJ122" s="847"/>
      <c r="DK122" s="847"/>
      <c r="DL122" s="847">
        <v>1801</v>
      </c>
      <c r="DM122" s="847"/>
      <c r="DN122" s="847"/>
      <c r="DO122" s="847"/>
      <c r="DP122" s="847"/>
      <c r="DQ122" s="847">
        <v>2566</v>
      </c>
      <c r="DR122" s="847"/>
      <c r="DS122" s="847"/>
      <c r="DT122" s="847"/>
      <c r="DU122" s="847"/>
      <c r="DV122" s="824">
        <v>0.2</v>
      </c>
      <c r="DW122" s="824"/>
      <c r="DX122" s="824"/>
      <c r="DY122" s="824"/>
      <c r="DZ122" s="825"/>
    </row>
    <row r="123" spans="1:130" s="226" customFormat="1" ht="26.25" customHeight="1" x14ac:dyDescent="0.15">
      <c r="A123" s="850"/>
      <c r="B123" s="851"/>
      <c r="C123" s="845" t="s">
        <v>466</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809" t="s">
        <v>397</v>
      </c>
      <c r="AB123" s="810"/>
      <c r="AC123" s="810"/>
      <c r="AD123" s="810"/>
      <c r="AE123" s="811"/>
      <c r="AF123" s="812" t="s">
        <v>397</v>
      </c>
      <c r="AG123" s="810"/>
      <c r="AH123" s="810"/>
      <c r="AI123" s="810"/>
      <c r="AJ123" s="811"/>
      <c r="AK123" s="812" t="s">
        <v>471</v>
      </c>
      <c r="AL123" s="810"/>
      <c r="AM123" s="810"/>
      <c r="AN123" s="810"/>
      <c r="AO123" s="811"/>
      <c r="AP123" s="854" t="s">
        <v>471</v>
      </c>
      <c r="AQ123" s="855"/>
      <c r="AR123" s="855"/>
      <c r="AS123" s="855"/>
      <c r="AT123" s="856"/>
      <c r="AU123" s="916"/>
      <c r="AV123" s="917"/>
      <c r="AW123" s="917"/>
      <c r="AX123" s="917"/>
      <c r="AY123" s="917"/>
      <c r="AZ123" s="247" t="s">
        <v>191</v>
      </c>
      <c r="BA123" s="247"/>
      <c r="BB123" s="247"/>
      <c r="BC123" s="247"/>
      <c r="BD123" s="247"/>
      <c r="BE123" s="247"/>
      <c r="BF123" s="247"/>
      <c r="BG123" s="247"/>
      <c r="BH123" s="247"/>
      <c r="BI123" s="247"/>
      <c r="BJ123" s="247"/>
      <c r="BK123" s="247"/>
      <c r="BL123" s="247"/>
      <c r="BM123" s="247"/>
      <c r="BN123" s="247"/>
      <c r="BO123" s="907" t="s">
        <v>484</v>
      </c>
      <c r="BP123" s="908"/>
      <c r="BQ123" s="862">
        <v>3842036</v>
      </c>
      <c r="BR123" s="863"/>
      <c r="BS123" s="863"/>
      <c r="BT123" s="863"/>
      <c r="BU123" s="863"/>
      <c r="BV123" s="863">
        <v>3811002</v>
      </c>
      <c r="BW123" s="863"/>
      <c r="BX123" s="863"/>
      <c r="BY123" s="863"/>
      <c r="BZ123" s="863"/>
      <c r="CA123" s="863">
        <v>4078114</v>
      </c>
      <c r="CB123" s="863"/>
      <c r="CC123" s="863"/>
      <c r="CD123" s="863"/>
      <c r="CE123" s="863"/>
      <c r="CF123" s="778"/>
      <c r="CG123" s="779"/>
      <c r="CH123" s="779"/>
      <c r="CI123" s="779"/>
      <c r="CJ123" s="864"/>
      <c r="CK123" s="899"/>
      <c r="CL123" s="885"/>
      <c r="CM123" s="885"/>
      <c r="CN123" s="885"/>
      <c r="CO123" s="886"/>
      <c r="CP123" s="865" t="s">
        <v>485</v>
      </c>
      <c r="CQ123" s="866"/>
      <c r="CR123" s="866"/>
      <c r="CS123" s="866"/>
      <c r="CT123" s="866"/>
      <c r="CU123" s="866"/>
      <c r="CV123" s="866"/>
      <c r="CW123" s="866"/>
      <c r="CX123" s="866"/>
      <c r="CY123" s="866"/>
      <c r="CZ123" s="866"/>
      <c r="DA123" s="866"/>
      <c r="DB123" s="866"/>
      <c r="DC123" s="866"/>
      <c r="DD123" s="866"/>
      <c r="DE123" s="866"/>
      <c r="DF123" s="867"/>
      <c r="DG123" s="809" t="s">
        <v>413</v>
      </c>
      <c r="DH123" s="810"/>
      <c r="DI123" s="810"/>
      <c r="DJ123" s="810"/>
      <c r="DK123" s="811"/>
      <c r="DL123" s="812" t="s">
        <v>397</v>
      </c>
      <c r="DM123" s="810"/>
      <c r="DN123" s="810"/>
      <c r="DO123" s="810"/>
      <c r="DP123" s="811"/>
      <c r="DQ123" s="812" t="s">
        <v>397</v>
      </c>
      <c r="DR123" s="810"/>
      <c r="DS123" s="810"/>
      <c r="DT123" s="810"/>
      <c r="DU123" s="811"/>
      <c r="DV123" s="854" t="s">
        <v>413</v>
      </c>
      <c r="DW123" s="855"/>
      <c r="DX123" s="855"/>
      <c r="DY123" s="855"/>
      <c r="DZ123" s="856"/>
    </row>
    <row r="124" spans="1:130" s="226" customFormat="1" ht="26.25" customHeight="1" thickBot="1" x14ac:dyDescent="0.2">
      <c r="A124" s="850"/>
      <c r="B124" s="851"/>
      <c r="C124" s="845" t="s">
        <v>469</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809" t="s">
        <v>413</v>
      </c>
      <c r="AB124" s="810"/>
      <c r="AC124" s="810"/>
      <c r="AD124" s="810"/>
      <c r="AE124" s="811"/>
      <c r="AF124" s="812" t="s">
        <v>397</v>
      </c>
      <c r="AG124" s="810"/>
      <c r="AH124" s="810"/>
      <c r="AI124" s="810"/>
      <c r="AJ124" s="811"/>
      <c r="AK124" s="812" t="s">
        <v>413</v>
      </c>
      <c r="AL124" s="810"/>
      <c r="AM124" s="810"/>
      <c r="AN124" s="810"/>
      <c r="AO124" s="811"/>
      <c r="AP124" s="854" t="s">
        <v>397</v>
      </c>
      <c r="AQ124" s="855"/>
      <c r="AR124" s="855"/>
      <c r="AS124" s="855"/>
      <c r="AT124" s="856"/>
      <c r="AU124" s="857" t="s">
        <v>486</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v>65.400000000000006</v>
      </c>
      <c r="BR124" s="861"/>
      <c r="BS124" s="861"/>
      <c r="BT124" s="861"/>
      <c r="BU124" s="861"/>
      <c r="BV124" s="861">
        <v>56.8</v>
      </c>
      <c r="BW124" s="861"/>
      <c r="BX124" s="861"/>
      <c r="BY124" s="861"/>
      <c r="BZ124" s="861"/>
      <c r="CA124" s="861">
        <v>35</v>
      </c>
      <c r="CB124" s="861"/>
      <c r="CC124" s="861"/>
      <c r="CD124" s="861"/>
      <c r="CE124" s="861"/>
      <c r="CF124" s="756"/>
      <c r="CG124" s="757"/>
      <c r="CH124" s="757"/>
      <c r="CI124" s="757"/>
      <c r="CJ124" s="892"/>
      <c r="CK124" s="900"/>
      <c r="CL124" s="900"/>
      <c r="CM124" s="900"/>
      <c r="CN124" s="900"/>
      <c r="CO124" s="901"/>
      <c r="CP124" s="865" t="s">
        <v>487</v>
      </c>
      <c r="CQ124" s="866"/>
      <c r="CR124" s="866"/>
      <c r="CS124" s="866"/>
      <c r="CT124" s="866"/>
      <c r="CU124" s="866"/>
      <c r="CV124" s="866"/>
      <c r="CW124" s="866"/>
      <c r="CX124" s="866"/>
      <c r="CY124" s="866"/>
      <c r="CZ124" s="866"/>
      <c r="DA124" s="866"/>
      <c r="DB124" s="866"/>
      <c r="DC124" s="866"/>
      <c r="DD124" s="866"/>
      <c r="DE124" s="866"/>
      <c r="DF124" s="867"/>
      <c r="DG124" s="793" t="s">
        <v>409</v>
      </c>
      <c r="DH124" s="794"/>
      <c r="DI124" s="794"/>
      <c r="DJ124" s="794"/>
      <c r="DK124" s="795"/>
      <c r="DL124" s="796" t="s">
        <v>409</v>
      </c>
      <c r="DM124" s="794"/>
      <c r="DN124" s="794"/>
      <c r="DO124" s="794"/>
      <c r="DP124" s="795"/>
      <c r="DQ124" s="796" t="s">
        <v>409</v>
      </c>
      <c r="DR124" s="794"/>
      <c r="DS124" s="794"/>
      <c r="DT124" s="794"/>
      <c r="DU124" s="795"/>
      <c r="DV124" s="878" t="s">
        <v>462</v>
      </c>
      <c r="DW124" s="879"/>
      <c r="DX124" s="879"/>
      <c r="DY124" s="879"/>
      <c r="DZ124" s="880"/>
    </row>
    <row r="125" spans="1:130" s="226" customFormat="1" ht="26.25" customHeight="1" x14ac:dyDescent="0.15">
      <c r="A125" s="850"/>
      <c r="B125" s="851"/>
      <c r="C125" s="845" t="s">
        <v>472</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809" t="s">
        <v>409</v>
      </c>
      <c r="AB125" s="810"/>
      <c r="AC125" s="810"/>
      <c r="AD125" s="810"/>
      <c r="AE125" s="811"/>
      <c r="AF125" s="812" t="s">
        <v>397</v>
      </c>
      <c r="AG125" s="810"/>
      <c r="AH125" s="810"/>
      <c r="AI125" s="810"/>
      <c r="AJ125" s="811"/>
      <c r="AK125" s="812" t="s">
        <v>409</v>
      </c>
      <c r="AL125" s="810"/>
      <c r="AM125" s="810"/>
      <c r="AN125" s="810"/>
      <c r="AO125" s="811"/>
      <c r="AP125" s="854" t="s">
        <v>409</v>
      </c>
      <c r="AQ125" s="855"/>
      <c r="AR125" s="855"/>
      <c r="AS125" s="855"/>
      <c r="AT125" s="85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1" t="s">
        <v>488</v>
      </c>
      <c r="CL125" s="882"/>
      <c r="CM125" s="882"/>
      <c r="CN125" s="882"/>
      <c r="CO125" s="883"/>
      <c r="CP125" s="890" t="s">
        <v>489</v>
      </c>
      <c r="CQ125" s="838"/>
      <c r="CR125" s="838"/>
      <c r="CS125" s="838"/>
      <c r="CT125" s="838"/>
      <c r="CU125" s="838"/>
      <c r="CV125" s="838"/>
      <c r="CW125" s="838"/>
      <c r="CX125" s="838"/>
      <c r="CY125" s="838"/>
      <c r="CZ125" s="838"/>
      <c r="DA125" s="838"/>
      <c r="DB125" s="838"/>
      <c r="DC125" s="838"/>
      <c r="DD125" s="838"/>
      <c r="DE125" s="838"/>
      <c r="DF125" s="839"/>
      <c r="DG125" s="891" t="s">
        <v>409</v>
      </c>
      <c r="DH125" s="872"/>
      <c r="DI125" s="872"/>
      <c r="DJ125" s="872"/>
      <c r="DK125" s="872"/>
      <c r="DL125" s="872" t="s">
        <v>409</v>
      </c>
      <c r="DM125" s="872"/>
      <c r="DN125" s="872"/>
      <c r="DO125" s="872"/>
      <c r="DP125" s="872"/>
      <c r="DQ125" s="872" t="s">
        <v>409</v>
      </c>
      <c r="DR125" s="872"/>
      <c r="DS125" s="872"/>
      <c r="DT125" s="872"/>
      <c r="DU125" s="872"/>
      <c r="DV125" s="873" t="s">
        <v>409</v>
      </c>
      <c r="DW125" s="873"/>
      <c r="DX125" s="873"/>
      <c r="DY125" s="873"/>
      <c r="DZ125" s="874"/>
    </row>
    <row r="126" spans="1:130" s="226" customFormat="1" ht="26.25" customHeight="1" thickBot="1" x14ac:dyDescent="0.2">
      <c r="A126" s="850"/>
      <c r="B126" s="851"/>
      <c r="C126" s="845" t="s">
        <v>474</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809">
        <v>7921</v>
      </c>
      <c r="AB126" s="810"/>
      <c r="AC126" s="810"/>
      <c r="AD126" s="810"/>
      <c r="AE126" s="811"/>
      <c r="AF126" s="812">
        <v>12463</v>
      </c>
      <c r="AG126" s="810"/>
      <c r="AH126" s="810"/>
      <c r="AI126" s="810"/>
      <c r="AJ126" s="811"/>
      <c r="AK126" s="812">
        <v>12453</v>
      </c>
      <c r="AL126" s="810"/>
      <c r="AM126" s="810"/>
      <c r="AN126" s="810"/>
      <c r="AO126" s="811"/>
      <c r="AP126" s="854">
        <v>0.8</v>
      </c>
      <c r="AQ126" s="855"/>
      <c r="AR126" s="855"/>
      <c r="AS126" s="855"/>
      <c r="AT126" s="85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4"/>
      <c r="CL126" s="885"/>
      <c r="CM126" s="885"/>
      <c r="CN126" s="885"/>
      <c r="CO126" s="886"/>
      <c r="CP126" s="845" t="s">
        <v>490</v>
      </c>
      <c r="CQ126" s="782"/>
      <c r="CR126" s="782"/>
      <c r="CS126" s="782"/>
      <c r="CT126" s="782"/>
      <c r="CU126" s="782"/>
      <c r="CV126" s="782"/>
      <c r="CW126" s="782"/>
      <c r="CX126" s="782"/>
      <c r="CY126" s="782"/>
      <c r="CZ126" s="782"/>
      <c r="DA126" s="782"/>
      <c r="DB126" s="782"/>
      <c r="DC126" s="782"/>
      <c r="DD126" s="782"/>
      <c r="DE126" s="782"/>
      <c r="DF126" s="783"/>
      <c r="DG126" s="846" t="s">
        <v>409</v>
      </c>
      <c r="DH126" s="847"/>
      <c r="DI126" s="847"/>
      <c r="DJ126" s="847"/>
      <c r="DK126" s="847"/>
      <c r="DL126" s="847" t="s">
        <v>409</v>
      </c>
      <c r="DM126" s="847"/>
      <c r="DN126" s="847"/>
      <c r="DO126" s="847"/>
      <c r="DP126" s="847"/>
      <c r="DQ126" s="847" t="s">
        <v>409</v>
      </c>
      <c r="DR126" s="847"/>
      <c r="DS126" s="847"/>
      <c r="DT126" s="847"/>
      <c r="DU126" s="847"/>
      <c r="DV126" s="824" t="s">
        <v>397</v>
      </c>
      <c r="DW126" s="824"/>
      <c r="DX126" s="824"/>
      <c r="DY126" s="824"/>
      <c r="DZ126" s="825"/>
    </row>
    <row r="127" spans="1:130" s="226" customFormat="1" ht="26.25" customHeight="1" x14ac:dyDescent="0.15">
      <c r="A127" s="852"/>
      <c r="B127" s="853"/>
      <c r="C127" s="868" t="s">
        <v>491</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9">
        <v>1151</v>
      </c>
      <c r="AB127" s="810"/>
      <c r="AC127" s="810"/>
      <c r="AD127" s="810"/>
      <c r="AE127" s="811"/>
      <c r="AF127" s="812">
        <v>1108</v>
      </c>
      <c r="AG127" s="810"/>
      <c r="AH127" s="810"/>
      <c r="AI127" s="810"/>
      <c r="AJ127" s="811"/>
      <c r="AK127" s="812">
        <v>1130</v>
      </c>
      <c r="AL127" s="810"/>
      <c r="AM127" s="810"/>
      <c r="AN127" s="810"/>
      <c r="AO127" s="811"/>
      <c r="AP127" s="854">
        <v>0.1</v>
      </c>
      <c r="AQ127" s="855"/>
      <c r="AR127" s="855"/>
      <c r="AS127" s="855"/>
      <c r="AT127" s="856"/>
      <c r="AU127" s="228"/>
      <c r="AV127" s="228"/>
      <c r="AW127" s="228"/>
      <c r="AX127" s="871" t="s">
        <v>492</v>
      </c>
      <c r="AY127" s="842"/>
      <c r="AZ127" s="842"/>
      <c r="BA127" s="842"/>
      <c r="BB127" s="842"/>
      <c r="BC127" s="842"/>
      <c r="BD127" s="842"/>
      <c r="BE127" s="843"/>
      <c r="BF127" s="841" t="s">
        <v>493</v>
      </c>
      <c r="BG127" s="842"/>
      <c r="BH127" s="842"/>
      <c r="BI127" s="842"/>
      <c r="BJ127" s="842"/>
      <c r="BK127" s="842"/>
      <c r="BL127" s="843"/>
      <c r="BM127" s="841" t="s">
        <v>494</v>
      </c>
      <c r="BN127" s="842"/>
      <c r="BO127" s="842"/>
      <c r="BP127" s="842"/>
      <c r="BQ127" s="842"/>
      <c r="BR127" s="842"/>
      <c r="BS127" s="843"/>
      <c r="BT127" s="841" t="s">
        <v>495</v>
      </c>
      <c r="BU127" s="842"/>
      <c r="BV127" s="842"/>
      <c r="BW127" s="842"/>
      <c r="BX127" s="842"/>
      <c r="BY127" s="842"/>
      <c r="BZ127" s="844"/>
      <c r="CA127" s="228"/>
      <c r="CB127" s="228"/>
      <c r="CC127" s="228"/>
      <c r="CD127" s="251"/>
      <c r="CE127" s="251"/>
      <c r="CF127" s="251"/>
      <c r="CG127" s="228"/>
      <c r="CH127" s="228"/>
      <c r="CI127" s="228"/>
      <c r="CJ127" s="250"/>
      <c r="CK127" s="884"/>
      <c r="CL127" s="885"/>
      <c r="CM127" s="885"/>
      <c r="CN127" s="885"/>
      <c r="CO127" s="886"/>
      <c r="CP127" s="845" t="s">
        <v>496</v>
      </c>
      <c r="CQ127" s="782"/>
      <c r="CR127" s="782"/>
      <c r="CS127" s="782"/>
      <c r="CT127" s="782"/>
      <c r="CU127" s="782"/>
      <c r="CV127" s="782"/>
      <c r="CW127" s="782"/>
      <c r="CX127" s="782"/>
      <c r="CY127" s="782"/>
      <c r="CZ127" s="782"/>
      <c r="DA127" s="782"/>
      <c r="DB127" s="782"/>
      <c r="DC127" s="782"/>
      <c r="DD127" s="782"/>
      <c r="DE127" s="782"/>
      <c r="DF127" s="783"/>
      <c r="DG127" s="846" t="s">
        <v>409</v>
      </c>
      <c r="DH127" s="847"/>
      <c r="DI127" s="847"/>
      <c r="DJ127" s="847"/>
      <c r="DK127" s="847"/>
      <c r="DL127" s="847" t="s">
        <v>409</v>
      </c>
      <c r="DM127" s="847"/>
      <c r="DN127" s="847"/>
      <c r="DO127" s="847"/>
      <c r="DP127" s="847"/>
      <c r="DQ127" s="847" t="s">
        <v>409</v>
      </c>
      <c r="DR127" s="847"/>
      <c r="DS127" s="847"/>
      <c r="DT127" s="847"/>
      <c r="DU127" s="847"/>
      <c r="DV127" s="824" t="s">
        <v>462</v>
      </c>
      <c r="DW127" s="824"/>
      <c r="DX127" s="824"/>
      <c r="DY127" s="824"/>
      <c r="DZ127" s="825"/>
    </row>
    <row r="128" spans="1:130" s="226" customFormat="1" ht="26.25" customHeight="1" thickBot="1" x14ac:dyDescent="0.2">
      <c r="A128" s="826" t="s">
        <v>497</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498</v>
      </c>
      <c r="X128" s="828"/>
      <c r="Y128" s="828"/>
      <c r="Z128" s="829"/>
      <c r="AA128" s="830">
        <v>14177</v>
      </c>
      <c r="AB128" s="831"/>
      <c r="AC128" s="831"/>
      <c r="AD128" s="831"/>
      <c r="AE128" s="832"/>
      <c r="AF128" s="833">
        <v>12525</v>
      </c>
      <c r="AG128" s="831"/>
      <c r="AH128" s="831"/>
      <c r="AI128" s="831"/>
      <c r="AJ128" s="832"/>
      <c r="AK128" s="833">
        <v>12824</v>
      </c>
      <c r="AL128" s="831"/>
      <c r="AM128" s="831"/>
      <c r="AN128" s="831"/>
      <c r="AO128" s="832"/>
      <c r="AP128" s="834"/>
      <c r="AQ128" s="835"/>
      <c r="AR128" s="835"/>
      <c r="AS128" s="835"/>
      <c r="AT128" s="836"/>
      <c r="AU128" s="228"/>
      <c r="AV128" s="228"/>
      <c r="AW128" s="228"/>
      <c r="AX128" s="837" t="s">
        <v>499</v>
      </c>
      <c r="AY128" s="838"/>
      <c r="AZ128" s="838"/>
      <c r="BA128" s="838"/>
      <c r="BB128" s="838"/>
      <c r="BC128" s="838"/>
      <c r="BD128" s="838"/>
      <c r="BE128" s="839"/>
      <c r="BF128" s="816" t="s">
        <v>500</v>
      </c>
      <c r="BG128" s="817"/>
      <c r="BH128" s="817"/>
      <c r="BI128" s="817"/>
      <c r="BJ128" s="817"/>
      <c r="BK128" s="817"/>
      <c r="BL128" s="840"/>
      <c r="BM128" s="816">
        <v>15</v>
      </c>
      <c r="BN128" s="817"/>
      <c r="BO128" s="817"/>
      <c r="BP128" s="817"/>
      <c r="BQ128" s="817"/>
      <c r="BR128" s="817"/>
      <c r="BS128" s="840"/>
      <c r="BT128" s="816">
        <v>20</v>
      </c>
      <c r="BU128" s="817"/>
      <c r="BV128" s="817"/>
      <c r="BW128" s="817"/>
      <c r="BX128" s="817"/>
      <c r="BY128" s="817"/>
      <c r="BZ128" s="818"/>
      <c r="CA128" s="251"/>
      <c r="CB128" s="251"/>
      <c r="CC128" s="251"/>
      <c r="CD128" s="251"/>
      <c r="CE128" s="251"/>
      <c r="CF128" s="251"/>
      <c r="CG128" s="228"/>
      <c r="CH128" s="228"/>
      <c r="CI128" s="228"/>
      <c r="CJ128" s="250"/>
      <c r="CK128" s="887"/>
      <c r="CL128" s="888"/>
      <c r="CM128" s="888"/>
      <c r="CN128" s="888"/>
      <c r="CO128" s="889"/>
      <c r="CP128" s="819" t="s">
        <v>501</v>
      </c>
      <c r="CQ128" s="760"/>
      <c r="CR128" s="760"/>
      <c r="CS128" s="760"/>
      <c r="CT128" s="760"/>
      <c r="CU128" s="760"/>
      <c r="CV128" s="760"/>
      <c r="CW128" s="760"/>
      <c r="CX128" s="760"/>
      <c r="CY128" s="760"/>
      <c r="CZ128" s="760"/>
      <c r="DA128" s="760"/>
      <c r="DB128" s="760"/>
      <c r="DC128" s="760"/>
      <c r="DD128" s="760"/>
      <c r="DE128" s="760"/>
      <c r="DF128" s="761"/>
      <c r="DG128" s="820" t="s">
        <v>502</v>
      </c>
      <c r="DH128" s="821"/>
      <c r="DI128" s="821"/>
      <c r="DJ128" s="821"/>
      <c r="DK128" s="821"/>
      <c r="DL128" s="821" t="s">
        <v>503</v>
      </c>
      <c r="DM128" s="821"/>
      <c r="DN128" s="821"/>
      <c r="DO128" s="821"/>
      <c r="DP128" s="821"/>
      <c r="DQ128" s="821" t="s">
        <v>502</v>
      </c>
      <c r="DR128" s="821"/>
      <c r="DS128" s="821"/>
      <c r="DT128" s="821"/>
      <c r="DU128" s="821"/>
      <c r="DV128" s="822" t="s">
        <v>409</v>
      </c>
      <c r="DW128" s="822"/>
      <c r="DX128" s="822"/>
      <c r="DY128" s="822"/>
      <c r="DZ128" s="823"/>
    </row>
    <row r="129" spans="1:131" s="226" customFormat="1" ht="26.25" customHeight="1" x14ac:dyDescent="0.15">
      <c r="A129" s="804" t="s">
        <v>107</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06" t="s">
        <v>504</v>
      </c>
      <c r="X129" s="807"/>
      <c r="Y129" s="807"/>
      <c r="Z129" s="808"/>
      <c r="AA129" s="809">
        <v>1720781</v>
      </c>
      <c r="AB129" s="810"/>
      <c r="AC129" s="810"/>
      <c r="AD129" s="810"/>
      <c r="AE129" s="811"/>
      <c r="AF129" s="812">
        <v>1780348</v>
      </c>
      <c r="AG129" s="810"/>
      <c r="AH129" s="810"/>
      <c r="AI129" s="810"/>
      <c r="AJ129" s="811"/>
      <c r="AK129" s="812">
        <v>1929047</v>
      </c>
      <c r="AL129" s="810"/>
      <c r="AM129" s="810"/>
      <c r="AN129" s="810"/>
      <c r="AO129" s="811"/>
      <c r="AP129" s="813"/>
      <c r="AQ129" s="814"/>
      <c r="AR129" s="814"/>
      <c r="AS129" s="814"/>
      <c r="AT129" s="815"/>
      <c r="AU129" s="229"/>
      <c r="AV129" s="229"/>
      <c r="AW129" s="229"/>
      <c r="AX129" s="781" t="s">
        <v>505</v>
      </c>
      <c r="AY129" s="782"/>
      <c r="AZ129" s="782"/>
      <c r="BA129" s="782"/>
      <c r="BB129" s="782"/>
      <c r="BC129" s="782"/>
      <c r="BD129" s="782"/>
      <c r="BE129" s="783"/>
      <c r="BF129" s="800" t="s">
        <v>506</v>
      </c>
      <c r="BG129" s="801"/>
      <c r="BH129" s="801"/>
      <c r="BI129" s="801"/>
      <c r="BJ129" s="801"/>
      <c r="BK129" s="801"/>
      <c r="BL129" s="802"/>
      <c r="BM129" s="800">
        <v>20</v>
      </c>
      <c r="BN129" s="801"/>
      <c r="BO129" s="801"/>
      <c r="BP129" s="801"/>
      <c r="BQ129" s="801"/>
      <c r="BR129" s="801"/>
      <c r="BS129" s="802"/>
      <c r="BT129" s="800">
        <v>30</v>
      </c>
      <c r="BU129" s="801"/>
      <c r="BV129" s="801"/>
      <c r="BW129" s="801"/>
      <c r="BX129" s="801"/>
      <c r="BY129" s="801"/>
      <c r="BZ129" s="80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4" t="s">
        <v>507</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06" t="s">
        <v>508</v>
      </c>
      <c r="X130" s="807"/>
      <c r="Y130" s="807"/>
      <c r="Z130" s="808"/>
      <c r="AA130" s="809">
        <v>330532</v>
      </c>
      <c r="AB130" s="810"/>
      <c r="AC130" s="810"/>
      <c r="AD130" s="810"/>
      <c r="AE130" s="811"/>
      <c r="AF130" s="812">
        <v>313453</v>
      </c>
      <c r="AG130" s="810"/>
      <c r="AH130" s="810"/>
      <c r="AI130" s="810"/>
      <c r="AJ130" s="811"/>
      <c r="AK130" s="812">
        <v>311532</v>
      </c>
      <c r="AL130" s="810"/>
      <c r="AM130" s="810"/>
      <c r="AN130" s="810"/>
      <c r="AO130" s="811"/>
      <c r="AP130" s="813"/>
      <c r="AQ130" s="814"/>
      <c r="AR130" s="814"/>
      <c r="AS130" s="814"/>
      <c r="AT130" s="815"/>
      <c r="AU130" s="229"/>
      <c r="AV130" s="229"/>
      <c r="AW130" s="229"/>
      <c r="AX130" s="781" t="s">
        <v>509</v>
      </c>
      <c r="AY130" s="782"/>
      <c r="AZ130" s="782"/>
      <c r="BA130" s="782"/>
      <c r="BB130" s="782"/>
      <c r="BC130" s="782"/>
      <c r="BD130" s="782"/>
      <c r="BE130" s="783"/>
      <c r="BF130" s="784">
        <v>9.8000000000000007</v>
      </c>
      <c r="BG130" s="785"/>
      <c r="BH130" s="785"/>
      <c r="BI130" s="785"/>
      <c r="BJ130" s="785"/>
      <c r="BK130" s="785"/>
      <c r="BL130" s="786"/>
      <c r="BM130" s="784">
        <v>25</v>
      </c>
      <c r="BN130" s="785"/>
      <c r="BO130" s="785"/>
      <c r="BP130" s="785"/>
      <c r="BQ130" s="785"/>
      <c r="BR130" s="785"/>
      <c r="BS130" s="786"/>
      <c r="BT130" s="784">
        <v>35</v>
      </c>
      <c r="BU130" s="785"/>
      <c r="BV130" s="785"/>
      <c r="BW130" s="785"/>
      <c r="BX130" s="785"/>
      <c r="BY130" s="785"/>
      <c r="BZ130" s="78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510</v>
      </c>
      <c r="X131" s="791"/>
      <c r="Y131" s="791"/>
      <c r="Z131" s="792"/>
      <c r="AA131" s="793">
        <v>1390249</v>
      </c>
      <c r="AB131" s="794"/>
      <c r="AC131" s="794"/>
      <c r="AD131" s="794"/>
      <c r="AE131" s="795"/>
      <c r="AF131" s="796">
        <v>1466895</v>
      </c>
      <c r="AG131" s="794"/>
      <c r="AH131" s="794"/>
      <c r="AI131" s="794"/>
      <c r="AJ131" s="795"/>
      <c r="AK131" s="796">
        <v>1617515</v>
      </c>
      <c r="AL131" s="794"/>
      <c r="AM131" s="794"/>
      <c r="AN131" s="794"/>
      <c r="AO131" s="795"/>
      <c r="AP131" s="797"/>
      <c r="AQ131" s="798"/>
      <c r="AR131" s="798"/>
      <c r="AS131" s="798"/>
      <c r="AT131" s="799"/>
      <c r="AU131" s="229"/>
      <c r="AV131" s="229"/>
      <c r="AW131" s="229"/>
      <c r="AX131" s="759" t="s">
        <v>511</v>
      </c>
      <c r="AY131" s="760"/>
      <c r="AZ131" s="760"/>
      <c r="BA131" s="760"/>
      <c r="BB131" s="760"/>
      <c r="BC131" s="760"/>
      <c r="BD131" s="760"/>
      <c r="BE131" s="761"/>
      <c r="BF131" s="762">
        <v>35</v>
      </c>
      <c r="BG131" s="763"/>
      <c r="BH131" s="763"/>
      <c r="BI131" s="763"/>
      <c r="BJ131" s="763"/>
      <c r="BK131" s="763"/>
      <c r="BL131" s="764"/>
      <c r="BM131" s="762">
        <v>350</v>
      </c>
      <c r="BN131" s="763"/>
      <c r="BO131" s="763"/>
      <c r="BP131" s="763"/>
      <c r="BQ131" s="763"/>
      <c r="BR131" s="763"/>
      <c r="BS131" s="764"/>
      <c r="BT131" s="765"/>
      <c r="BU131" s="766"/>
      <c r="BV131" s="766"/>
      <c r="BW131" s="766"/>
      <c r="BX131" s="766"/>
      <c r="BY131" s="766"/>
      <c r="BZ131" s="76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8" t="s">
        <v>512</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513</v>
      </c>
      <c r="W132" s="772"/>
      <c r="X132" s="772"/>
      <c r="Y132" s="772"/>
      <c r="Z132" s="773"/>
      <c r="AA132" s="774">
        <v>10.93048799</v>
      </c>
      <c r="AB132" s="775"/>
      <c r="AC132" s="775"/>
      <c r="AD132" s="775"/>
      <c r="AE132" s="776"/>
      <c r="AF132" s="777">
        <v>9.5239945600000002</v>
      </c>
      <c r="AG132" s="775"/>
      <c r="AH132" s="775"/>
      <c r="AI132" s="775"/>
      <c r="AJ132" s="776"/>
      <c r="AK132" s="777">
        <v>8.9536109400000008</v>
      </c>
      <c r="AL132" s="775"/>
      <c r="AM132" s="775"/>
      <c r="AN132" s="775"/>
      <c r="AO132" s="776"/>
      <c r="AP132" s="778"/>
      <c r="AQ132" s="779"/>
      <c r="AR132" s="779"/>
      <c r="AS132" s="779"/>
      <c r="AT132" s="78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51" t="s">
        <v>514</v>
      </c>
      <c r="W133" s="751"/>
      <c r="X133" s="751"/>
      <c r="Y133" s="751"/>
      <c r="Z133" s="752"/>
      <c r="AA133" s="753">
        <v>10.1</v>
      </c>
      <c r="AB133" s="754"/>
      <c r="AC133" s="754"/>
      <c r="AD133" s="754"/>
      <c r="AE133" s="755"/>
      <c r="AF133" s="753">
        <v>10</v>
      </c>
      <c r="AG133" s="754"/>
      <c r="AH133" s="754"/>
      <c r="AI133" s="754"/>
      <c r="AJ133" s="755"/>
      <c r="AK133" s="753">
        <v>9.8000000000000007</v>
      </c>
      <c r="AL133" s="754"/>
      <c r="AM133" s="754"/>
      <c r="AN133" s="754"/>
      <c r="AO133" s="755"/>
      <c r="AP133" s="756"/>
      <c r="AQ133" s="757"/>
      <c r="AR133" s="757"/>
      <c r="AS133" s="757"/>
      <c r="AT133" s="75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1b1yGWEMD/so80KuI7GEua0Dkj8a+jDf0KKFi02zpLUW+cZgNuYwMKvRhzHWDTcN3/hZpBKabi7jMf7QJtMtg==" saltValue="kOqPIqA4IoLtbU8WT0gf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5:120" x14ac:dyDescent="0.15">
      <c r="DP17" s="255"/>
    </row>
    <row r="18" spans="5:120" x14ac:dyDescent="0.15"/>
    <row r="19" spans="5:120" x14ac:dyDescent="0.15"/>
    <row r="20" spans="5:120" x14ac:dyDescent="0.15">
      <c r="DO20" s="255"/>
      <c r="DP20" s="255"/>
    </row>
    <row r="21" spans="5:120" x14ac:dyDescent="0.15">
      <c r="DP21" s="255"/>
    </row>
    <row r="22" spans="5:120" x14ac:dyDescent="0.15"/>
    <row r="23" spans="5:120" x14ac:dyDescent="0.15">
      <c r="DO23" s="255"/>
      <c r="DP23" s="255"/>
    </row>
    <row r="24" spans="5:120" x14ac:dyDescent="0.15">
      <c r="DP24" s="255"/>
    </row>
    <row r="25" spans="5:120" x14ac:dyDescent="0.15">
      <c r="DP25" s="255"/>
    </row>
    <row r="26" spans="5:120" x14ac:dyDescent="0.15">
      <c r="DO26" s="255"/>
      <c r="DP26" s="255"/>
    </row>
    <row r="27" spans="5:120" x14ac:dyDescent="0.15"/>
    <row r="28" spans="5:120" x14ac:dyDescent="0.15">
      <c r="E28" s="368"/>
      <c r="DO28" s="255"/>
      <c r="DP28" s="255"/>
    </row>
    <row r="29" spans="5:120" x14ac:dyDescent="0.15">
      <c r="E29" s="368"/>
      <c r="DP29" s="255"/>
    </row>
    <row r="30" spans="5:120" x14ac:dyDescent="0.15"/>
    <row r="31" spans="5:120" x14ac:dyDescent="0.15">
      <c r="DO31" s="255"/>
      <c r="DP31" s="255"/>
    </row>
    <row r="32" spans="5: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sqref="A1:A1048576"/>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SNmNAgg4c7TJMHadWpj4E3Q4KU8jCkwhF9wasjlg/FzzHk/lmWhcfu6uc2sLRZ0eYlZe0PKpDzO7X3s+Rydw==" saltValue="M55dvmBruncM2J61I182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sqref="A1:A1048576"/>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518</v>
      </c>
      <c r="AP7" s="268"/>
      <c r="AQ7" s="269" t="s">
        <v>519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520</v>
      </c>
      <c r="AQ8" s="275" t="s">
        <v>521</v>
      </c>
      <c r="AR8" s="276" t="s">
        <v>522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523</v>
      </c>
      <c r="AL9" s="1161"/>
      <c r="AM9" s="1161"/>
      <c r="AN9" s="1162"/>
      <c r="AO9" s="277">
        <v>581414</v>
      </c>
      <c r="AP9" s="277">
        <v>308770</v>
      </c>
      <c r="AQ9" s="278">
        <v>231388</v>
      </c>
      <c r="AR9" s="279">
        <v>33.4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524</v>
      </c>
      <c r="AL10" s="1161"/>
      <c r="AM10" s="1161"/>
      <c r="AN10" s="1162"/>
      <c r="AO10" s="280">
        <v>143818</v>
      </c>
      <c r="AP10" s="280">
        <v>76377</v>
      </c>
      <c r="AQ10" s="281">
        <v>33497</v>
      </c>
      <c r="AR10" s="282">
        <v>128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525</v>
      </c>
      <c r="AL11" s="1161"/>
      <c r="AM11" s="1161"/>
      <c r="AN11" s="1162"/>
      <c r="AO11" s="280" t="s">
        <v>526</v>
      </c>
      <c r="AP11" s="280" t="s">
        <v>526</v>
      </c>
      <c r="AQ11" s="281">
        <v>3588</v>
      </c>
      <c r="AR11" s="282" t="s">
        <v>526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527</v>
      </c>
      <c r="AL12" s="1161"/>
      <c r="AM12" s="1161"/>
      <c r="AN12" s="1162"/>
      <c r="AO12" s="280" t="s">
        <v>526</v>
      </c>
      <c r="AP12" s="280" t="s">
        <v>526</v>
      </c>
      <c r="AQ12" s="281" t="s">
        <v>526</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528</v>
      </c>
      <c r="AL13" s="1161"/>
      <c r="AM13" s="1161"/>
      <c r="AN13" s="1162"/>
      <c r="AO13" s="280">
        <v>6256</v>
      </c>
      <c r="AP13" s="280">
        <v>3322</v>
      </c>
      <c r="AQ13" s="281">
        <v>10932</v>
      </c>
      <c r="AR13" s="282">
        <v>-69.599999999999994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529</v>
      </c>
      <c r="AL14" s="1161"/>
      <c r="AM14" s="1161"/>
      <c r="AN14" s="1162"/>
      <c r="AO14" s="280" t="s">
        <v>526</v>
      </c>
      <c r="AP14" s="280" t="s">
        <v>526</v>
      </c>
      <c r="AQ14" s="281">
        <v>4261</v>
      </c>
      <c r="AR14" s="282" t="s">
        <v>526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530</v>
      </c>
      <c r="AL15" s="1164"/>
      <c r="AM15" s="1164"/>
      <c r="AN15" s="1165"/>
      <c r="AO15" s="280">
        <v>-47126</v>
      </c>
      <c r="AP15" s="280">
        <v>-25027</v>
      </c>
      <c r="AQ15" s="281">
        <v>-17972</v>
      </c>
      <c r="AR15" s="282">
        <v>39.299999999999997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191</v>
      </c>
      <c r="AL16" s="1164"/>
      <c r="AM16" s="1164"/>
      <c r="AN16" s="1165"/>
      <c r="AO16" s="280">
        <v>684362</v>
      </c>
      <c r="AP16" s="280">
        <v>363442</v>
      </c>
      <c r="AQ16" s="281">
        <v>265695</v>
      </c>
      <c r="AR16" s="282">
        <v>36.799999999999997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535</v>
      </c>
      <c r="AL21" s="1167"/>
      <c r="AM21" s="1167"/>
      <c r="AN21" s="1168"/>
      <c r="AO21" s="293">
        <v>29.21</v>
      </c>
      <c r="AP21" s="294">
        <v>23.14</v>
      </c>
      <c r="AQ21" s="295">
        <v>6.07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536</v>
      </c>
      <c r="AL22" s="1167"/>
      <c r="AM22" s="1167"/>
      <c r="AN22" s="1168"/>
      <c r="AO22" s="298">
        <v>99.6</v>
      </c>
      <c r="AP22" s="299">
        <v>95.7</v>
      </c>
      <c r="AQ22" s="300">
        <v>3.9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9" t="s">
        <v>537</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x14ac:dyDescent="0.15">
      <c r="A27" s="305"/>
      <c r="AO27" s="258"/>
      <c r="AP27" s="258"/>
      <c r="AQ27" s="258"/>
      <c r="AR27" s="258"/>
      <c r="AS27" s="258"/>
      <c r="AT27" s="258"/>
    </row>
    <row r="28" spans="1:46" ht="17.25" x14ac:dyDescent="0.1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518</v>
      </c>
      <c r="AP30" s="268"/>
      <c r="AQ30" s="269" t="s">
        <v>519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520</v>
      </c>
      <c r="AQ31" s="275" t="s">
        <v>521</v>
      </c>
      <c r="AR31" s="276" t="s">
        <v>522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540</v>
      </c>
      <c r="AL32" s="1151"/>
      <c r="AM32" s="1151"/>
      <c r="AN32" s="1152"/>
      <c r="AO32" s="308">
        <v>386236</v>
      </c>
      <c r="AP32" s="308">
        <v>205117</v>
      </c>
      <c r="AQ32" s="309">
        <v>153945</v>
      </c>
      <c r="AR32" s="310">
        <v>33.200000000000003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541</v>
      </c>
      <c r="AL33" s="1151"/>
      <c r="AM33" s="1151"/>
      <c r="AN33" s="1152"/>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542</v>
      </c>
      <c r="AL34" s="1151"/>
      <c r="AM34" s="1151"/>
      <c r="AN34" s="1152"/>
      <c r="AO34" s="308" t="s">
        <v>526</v>
      </c>
      <c r="AP34" s="308" t="s">
        <v>526</v>
      </c>
      <c r="AQ34" s="309">
        <v>4</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543</v>
      </c>
      <c r="AL35" s="1151"/>
      <c r="AM35" s="1151"/>
      <c r="AN35" s="1152"/>
      <c r="AO35" s="308">
        <v>55059</v>
      </c>
      <c r="AP35" s="308">
        <v>29240</v>
      </c>
      <c r="AQ35" s="309">
        <v>31105</v>
      </c>
      <c r="AR35" s="310">
        <v>-6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544</v>
      </c>
      <c r="AL36" s="1151"/>
      <c r="AM36" s="1151"/>
      <c r="AN36" s="1152"/>
      <c r="AO36" s="308">
        <v>14213</v>
      </c>
      <c r="AP36" s="308">
        <v>7548</v>
      </c>
      <c r="AQ36" s="309">
        <v>3257</v>
      </c>
      <c r="AR36" s="310">
        <v>131.69999999999999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545</v>
      </c>
      <c r="AL37" s="1151"/>
      <c r="AM37" s="1151"/>
      <c r="AN37" s="1152"/>
      <c r="AO37" s="308">
        <v>13583</v>
      </c>
      <c r="AP37" s="308">
        <v>7213</v>
      </c>
      <c r="AQ37" s="309">
        <v>1590</v>
      </c>
      <c r="AR37" s="310">
        <v>353.6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546</v>
      </c>
      <c r="AL38" s="1154"/>
      <c r="AM38" s="1154"/>
      <c r="AN38" s="1155"/>
      <c r="AO38" s="311">
        <v>91</v>
      </c>
      <c r="AP38" s="311">
        <v>48</v>
      </c>
      <c r="AQ38" s="312">
        <v>20</v>
      </c>
      <c r="AR38" s="300">
        <v>140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547</v>
      </c>
      <c r="AL39" s="1154"/>
      <c r="AM39" s="1154"/>
      <c r="AN39" s="1155"/>
      <c r="AO39" s="308">
        <v>-12824</v>
      </c>
      <c r="AP39" s="308">
        <v>-6810</v>
      </c>
      <c r="AQ39" s="309">
        <v>-7358</v>
      </c>
      <c r="AR39" s="310">
        <v>-7.4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548</v>
      </c>
      <c r="AL40" s="1151"/>
      <c r="AM40" s="1151"/>
      <c r="AN40" s="1152"/>
      <c r="AO40" s="308">
        <v>-311532</v>
      </c>
      <c r="AP40" s="308">
        <v>-165445</v>
      </c>
      <c r="AQ40" s="309">
        <v>-130450</v>
      </c>
      <c r="AR40" s="310">
        <v>26.8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303</v>
      </c>
      <c r="AL41" s="1157"/>
      <c r="AM41" s="1157"/>
      <c r="AN41" s="1158"/>
      <c r="AO41" s="308">
        <v>144826</v>
      </c>
      <c r="AP41" s="308">
        <v>76912</v>
      </c>
      <c r="AQ41" s="309">
        <v>52112</v>
      </c>
      <c r="AR41" s="310">
        <v>47.6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518</v>
      </c>
      <c r="AN49" s="1145" t="s">
        <v>552</v>
      </c>
      <c r="AO49" s="1146"/>
      <c r="AP49" s="1146"/>
      <c r="AQ49" s="1146"/>
      <c r="AR49" s="114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553</v>
      </c>
      <c r="AO50" s="325" t="s">
        <v>554</v>
      </c>
      <c r="AP50" s="326" t="s">
        <v>555</v>
      </c>
      <c r="AQ50" s="327" t="s">
        <v>556</v>
      </c>
      <c r="AR50" s="328" t="s">
        <v>557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338463</v>
      </c>
      <c r="AN51" s="330">
        <v>159577</v>
      </c>
      <c r="AO51" s="331">
        <v>-21.9</v>
      </c>
      <c r="AP51" s="332">
        <v>291173</v>
      </c>
      <c r="AQ51" s="333">
        <v>-0.3</v>
      </c>
      <c r="AR51" s="334">
        <v>-21.6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186626</v>
      </c>
      <c r="AN52" s="338">
        <v>87990</v>
      </c>
      <c r="AO52" s="339">
        <v>-16.399999999999999</v>
      </c>
      <c r="AP52" s="340">
        <v>119071</v>
      </c>
      <c r="AQ52" s="341">
        <v>-6.7</v>
      </c>
      <c r="AR52" s="342">
        <v>-9.6999999999999993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749566</v>
      </c>
      <c r="AN53" s="330">
        <v>366895</v>
      </c>
      <c r="AO53" s="331">
        <v>129.9</v>
      </c>
      <c r="AP53" s="332">
        <v>271581</v>
      </c>
      <c r="AQ53" s="333">
        <v>-6.7</v>
      </c>
      <c r="AR53" s="334">
        <v>136.6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174897</v>
      </c>
      <c r="AN54" s="338">
        <v>85608</v>
      </c>
      <c r="AO54" s="339">
        <v>-2.7</v>
      </c>
      <c r="AP54" s="340">
        <v>117844</v>
      </c>
      <c r="AQ54" s="341">
        <v>-1</v>
      </c>
      <c r="AR54" s="342">
        <v>-1.7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473573</v>
      </c>
      <c r="AN55" s="330">
        <v>239058</v>
      </c>
      <c r="AO55" s="331">
        <v>-34.799999999999997</v>
      </c>
      <c r="AP55" s="332">
        <v>268375</v>
      </c>
      <c r="AQ55" s="333">
        <v>-1.2</v>
      </c>
      <c r="AR55" s="334">
        <v>-33.6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178651</v>
      </c>
      <c r="AN56" s="338">
        <v>90182</v>
      </c>
      <c r="AO56" s="339">
        <v>5.3</v>
      </c>
      <c r="AP56" s="340">
        <v>119602</v>
      </c>
      <c r="AQ56" s="341">
        <v>1.5</v>
      </c>
      <c r="AR56" s="342">
        <v>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361663</v>
      </c>
      <c r="AN57" s="330">
        <v>188170</v>
      </c>
      <c r="AO57" s="331">
        <v>-21.3</v>
      </c>
      <c r="AP57" s="332">
        <v>301035</v>
      </c>
      <c r="AQ57" s="333">
        <v>12.2</v>
      </c>
      <c r="AR57" s="334">
        <v>-33.5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199278</v>
      </c>
      <c r="AN58" s="338">
        <v>103683</v>
      </c>
      <c r="AO58" s="339">
        <v>15</v>
      </c>
      <c r="AP58" s="340">
        <v>154376</v>
      </c>
      <c r="AQ58" s="341">
        <v>29.1</v>
      </c>
      <c r="AR58" s="342">
        <v>-14.1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682568</v>
      </c>
      <c r="AN59" s="330">
        <v>362490</v>
      </c>
      <c r="AO59" s="331">
        <v>92.6</v>
      </c>
      <c r="AP59" s="332">
        <v>277467</v>
      </c>
      <c r="AQ59" s="333">
        <v>-7.8</v>
      </c>
      <c r="AR59" s="334">
        <v>100.4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285910</v>
      </c>
      <c r="AN60" s="338">
        <v>151837</v>
      </c>
      <c r="AO60" s="339">
        <v>46.4</v>
      </c>
      <c r="AP60" s="340">
        <v>128378</v>
      </c>
      <c r="AQ60" s="341">
        <v>-16.8</v>
      </c>
      <c r="AR60" s="342">
        <v>63.2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521167</v>
      </c>
      <c r="AN61" s="345">
        <v>263238</v>
      </c>
      <c r="AO61" s="346">
        <v>28.9</v>
      </c>
      <c r="AP61" s="347">
        <v>281926</v>
      </c>
      <c r="AQ61" s="348">
        <v>-0.8</v>
      </c>
      <c r="AR61" s="334">
        <v>29.7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205072</v>
      </c>
      <c r="AN62" s="338">
        <v>103860</v>
      </c>
      <c r="AO62" s="339">
        <v>9.5</v>
      </c>
      <c r="AP62" s="340">
        <v>127854</v>
      </c>
      <c r="AQ62" s="341">
        <v>1.2</v>
      </c>
      <c r="AR62" s="342">
        <v>8.3000000000000007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ezG4u3RZdzVVPz79hGidLbx6vqdWL+lB3gh5DJGDs3XFW78Mj9vkOsKk7ucTannJHRrkgafKkAFrG9HsZ59g==" saltValue="yE2WOB0uHBgcVxCAWppE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sqref="A1:A104857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566</v>
      </c>
    </row>
    <row r="120" spans="125:125" ht="13.5" hidden="1" customHeight="1" x14ac:dyDescent="0.15"/>
    <row r="121" spans="125:125" ht="13.5" hidden="1" customHeight="1" x14ac:dyDescent="0.15">
      <c r="DU121" s="255"/>
    </row>
  </sheetData>
  <sheetProtection algorithmName="SHA-512" hashValue="ekehTEh/eNrkwvWfqdSEkj981+rBjXQJQYucJJ3x24qpJVgRdhSmRM3MAainGrvUxIa4VxO4rcQRoxoPmDmETg==" saltValue="dLSL9y7/lDaeZAPHfiM+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sqref="A1:A104857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566</v>
      </c>
    </row>
  </sheetData>
  <sheetProtection algorithmName="SHA-512" hashValue="hIz3K015szO3Wsu0lwe8DPvyNivQCP7UmhzYi9fvXBJTMi9iahsSkA/lqfz8Y+puqhwXeYjWk0CKAct+YhQgWQ==" saltValue="Ir6okg4eglbk32ATA/jQ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69" t="s">
        <v>3</v>
      </c>
      <c r="D47" s="1169"/>
      <c r="E47" s="1170"/>
      <c r="F47" s="11">
        <v>16.920000000000002</v>
      </c>
      <c r="G47" s="12">
        <v>17.86</v>
      </c>
      <c r="H47" s="12">
        <v>17.46</v>
      </c>
      <c r="I47" s="12">
        <v>16.88</v>
      </c>
      <c r="J47" s="13">
        <v>15.58</v>
      </c>
    </row>
    <row r="48" spans="2:10" ht="57.75" customHeight="1" x14ac:dyDescent="0.15">
      <c r="B48" s="14"/>
      <c r="C48" s="1171" t="s">
        <v>4</v>
      </c>
      <c r="D48" s="1171"/>
      <c r="E48" s="1172"/>
      <c r="F48" s="15">
        <v>3.96</v>
      </c>
      <c r="G48" s="16">
        <v>1.41</v>
      </c>
      <c r="H48" s="16">
        <v>4.57</v>
      </c>
      <c r="I48" s="16">
        <v>4.6399999999999997</v>
      </c>
      <c r="J48" s="17">
        <v>7.74</v>
      </c>
    </row>
    <row r="49" spans="2:10" ht="57.75" customHeight="1" thickBot="1" x14ac:dyDescent="0.2">
      <c r="B49" s="18"/>
      <c r="C49" s="1173" t="s">
        <v>5</v>
      </c>
      <c r="D49" s="1173"/>
      <c r="E49" s="1174"/>
      <c r="F49" s="19" t="s">
        <v>572</v>
      </c>
      <c r="G49" s="20" t="s">
        <v>573</v>
      </c>
      <c r="H49" s="20">
        <v>3.19</v>
      </c>
      <c r="I49" s="20">
        <v>0.23</v>
      </c>
      <c r="J49" s="21">
        <v>3.45</v>
      </c>
    </row>
    <row r="50" spans="2:10" x14ac:dyDescent="0.15"/>
  </sheetData>
  <sheetProtection algorithmName="SHA-512" hashValue="4O16S5YsasjjVT8p46zkSkZyNn1UbLaiSSnIkutD30DowsoGMPi8DIsXHf6wepVdhhP2NtB6+fJoaLZ3iTo+Gw==" saltValue="84KDj20zzRYF/OjhhiDT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2023-03-20T06:37:23Z</cp:lastPrinted>
  <dcterms:created xsi:type="dcterms:W3CDTF">2023-02-20T03:25:40Z</dcterms:created>
  <dcterms:modified xsi:type="dcterms:W3CDTF">2023-10-11T08:57:03Z</dcterms:modified>
  <cp:category/>
</cp:coreProperties>
</file>