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1平成30年度\●H30各種照会\31.1.25　公営企業に係る経営比較分析表（平成29年度決算）の分析等について\提出\"/>
    </mc:Choice>
  </mc:AlternateContent>
  <workbookProtection workbookAlgorithmName="SHA-512" workbookHashValue="hPgzUPeRSbmhsz0jH8gdeLod8jVfiPSe0N2CZlAKwJ3nRcIAM2JhaiArB1TjgAFyXyox/upaw4Wqoa2hCCp6PQ==" workbookSaltValue="IfD1BNC2SW++aLnFPQwUkw==" workbookSpinCount="100000" lockStructure="1"/>
  <bookViews>
    <workbookView xWindow="0" yWindow="0" windowWidth="20490" windowHeight="718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<sst xmlns="http://schemas.openxmlformats.org/spreadsheetml/2006/main" count="237" uniqueCount="124">
  <si>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</si>
  <si>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</si>
  <si>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</si>
  <si>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</si>
  <si>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</si>
  <si>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</si>
  <si>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</si>
  <si>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</si>
  <si>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</si>
  <si>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</si>
  <si>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</si>
  <si>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</si>
  <si>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</si>
  <si>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</si>
  <si>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</si>
  <si>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</si>
  <si>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</si>
  <si>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</si>
  <si>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</si>
  <si>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</si>
  <si>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</si>
  <si>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</si>
  <si>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</si>
  <si>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</si>
  <si>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</si>
  <si>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</si>
  <si>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</si>
  <si>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</si>
  <si>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</si>
  <si>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</si>
  <si>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</si>
  <si>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</si>
  <si>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</si>
  <si>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</si>
  <si>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</si>
  <si>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</si>
  <si>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</si>
  <si>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</si>
  <si>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</si>
  <si>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</si>
  <si>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</si>
  <si>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</si>
  <si>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</si>
  <si>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</si>
  <si>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</si>
  <si>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</si>
  <si>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</si>
  <si>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</si>
  <si>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</si>
  <si>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</si>
  <si>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</si>
  <si>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</si>
  <si>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</si>
  <si>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</si>
  <si>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</si>
  <si>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</si>
  <si>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</si>
  <si>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</si>
  <si>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</si>
  <si>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</si>
  <si>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</si>
  <si>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</si>
  <si>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</si>
  <si>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</si>
  <si>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</si>
  <si>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</si>
  <si>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</si>
  <si>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</si>
  <si>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</si>
  <si>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</si>
  <si>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</si>
  <si>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</si>
  <si>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</si>
  <si>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</si>
  <si>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</si>
  <si>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</si>
  <si>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</si>
  <si>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</si>
  <si>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</si>
  <si>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</si>
  <si>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</si>
  <si>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</si>
  <si>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</si>
  <si>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</si>
  <si>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</si>
  <si>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</si>
  <si>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</si>
  <si>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</si>
  <si>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</si>
  <si>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</si>
  <si>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</si>
  <si>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</si>
  <si>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</si>
  <si>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</si>
  <si>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</si>
  <si>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</si>
  <si>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</si>
  <si>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</si>
  <si>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</si>
  <si>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</si>
  <si>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</si>
  <si>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</si>
  <si>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</si>
  <si>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</si>
  <si>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</si>
  <si>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</si>
  <si>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</si>
  <si>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</si>
  <si>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</si>
  <si>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</si>
  <si>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</si>
  <si>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</si>
  <si>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</si>
  <si>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</si>
  <si>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</si>
  <si>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</si>
  <si>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</si>
  <si>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</si>
  <si>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</si>
  <si>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</si>
  <si>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</si>
  <si>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積丹町簡易水道事業は、２水源１簡易水道施設で運営している。
　総事業費31億円を投入し、全集落を結ぶ送・配水管約96ｋｍを整備した経緯にあるが、１０地区の集落が点在しており人口密度の高い自治体に比べて管路延長が長いなど、建設コストが割高となることから、施設効率が低く効率的な事業運営が難しいため、採算性が低い実状にあることから、独立採算制は理解しながらも、一般会計繰入金により収支均衡を図っている。</t>
    <rPh sb="20" eb="22">
      <t>シセツ</t>
    </rPh>
    <rPh sb="23" eb="25">
      <t>ウンエイ</t>
    </rPh>
    <phoneticPr fontId="16"/>
  </si>
  <si>
    <t>　水道施設の老朽化による漏水事故が多発する傾向にあり、計画的な更新対策事業が必要とされている。
　また、電気計装設備についても、老朽化による計画的な更新を行っていく必要がある。</t>
    <rPh sb="1" eb="3">
      <t>スイドウ</t>
    </rPh>
    <rPh sb="3" eb="5">
      <t>シセツ</t>
    </rPh>
    <rPh sb="6" eb="9">
      <t>ロウキュウカ</t>
    </rPh>
    <rPh sb="21" eb="23">
      <t>ケイコウ</t>
    </rPh>
    <rPh sb="27" eb="30">
      <t>ケイカクテキ</t>
    </rPh>
    <rPh sb="31" eb="33">
      <t>コウシン</t>
    </rPh>
    <rPh sb="33" eb="35">
      <t>タイサク</t>
    </rPh>
    <rPh sb="35" eb="37">
      <t>ジギョウ</t>
    </rPh>
    <rPh sb="38" eb="40">
      <t>ヒツヨウ</t>
    </rPh>
    <rPh sb="64" eb="67">
      <t>ロウキュウカ</t>
    </rPh>
    <rPh sb="70" eb="73">
      <t>ケイカクテキ</t>
    </rPh>
    <rPh sb="74" eb="76">
      <t>コウシン</t>
    </rPh>
    <rPh sb="77" eb="78">
      <t>オコナ</t>
    </rPh>
    <phoneticPr fontId="16"/>
  </si>
  <si>
    <t>　全体の加入率は84％だが、本町市街地である船澗地区は、地下水が豊富なことなど、加入率は鈍化傾向にある。
　水道施設の老朽化、更新対策は多額の予算財源が必要となることなどから、公営企業会計の健全な経営を持続するため、平成30年9月検針分より段階的な料金改定を行う。</t>
    <rPh sb="54" eb="56">
      <t>スイドウ</t>
    </rPh>
    <rPh sb="56" eb="58">
      <t>シセツ</t>
    </rPh>
    <rPh sb="59" eb="62">
      <t>ロウキュウカ</t>
    </rPh>
    <rPh sb="63" eb="65">
      <t>コウシン</t>
    </rPh>
    <rPh sb="65" eb="67">
      <t>タイサク</t>
    </rPh>
    <rPh sb="68" eb="70">
      <t>タガク</t>
    </rPh>
    <rPh sb="71" eb="73">
      <t>ヨサン</t>
    </rPh>
    <rPh sb="73" eb="75">
      <t>ザイゲン</t>
    </rPh>
    <rPh sb="76" eb="78">
      <t>ヒツヨウ</t>
    </rPh>
    <rPh sb="88" eb="90">
      <t>コウエイ</t>
    </rPh>
    <rPh sb="90" eb="92">
      <t>キギョウ</t>
    </rPh>
    <rPh sb="92" eb="94">
      <t>カイケイ</t>
    </rPh>
    <rPh sb="95" eb="97">
      <t>ケンゼン</t>
    </rPh>
    <rPh sb="98" eb="100">
      <t>ケイエイ</t>
    </rPh>
    <rPh sb="101" eb="103">
      <t>ジゾク</t>
    </rPh>
    <rPh sb="108" eb="110">
      <t>ヘイセイ</t>
    </rPh>
    <rPh sb="112" eb="113">
      <t>ネン</t>
    </rPh>
    <rPh sb="114" eb="115">
      <t>ガツ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</si>
</sst>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0.26</c:v>
                </c:pt>
                <c:pt idx="4" formatCode="#,##0.00;&quot;△&quot;#,##0.00;&quot;-&quot;">
                  <c:v>0.52</c:v>
                </c:pt>
              </c:numCache>
            </c:numRef>
          </c:val>
          <c:extLst xmlns:c16r2="http://schemas.microsoft.com/office/drawing/2015/06/chart">
            <c:ext xmlns:c16="http://schemas.microsoft.com/office/drawing/2014/chart" uri="{C3380CC4-5D6E-409C-BE32-E72D297353CC}">
              <c16:uniqueId val="{00000000-01DE-4C14-AD82-EEA829183255}"/>
            </c:ext>
          </c:extLst>
        </c:ser>
        <c:dLbls>
          <c:showLegendKey val="0"/>
          <c:showVal val="0"/>
          <c:showCatName val="0"/>
          <c:showSerName val="0"/>
          <c:showPercent val="0"/>
          <c:showBubbleSize val="0"/>
        </c:dLbls>
        <c:gapWidth val="150"/>
        <c:axId val="240345472"/>
        <c:axId val="24026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01DE-4C14-AD82-EEA829183255}"/>
            </c:ext>
          </c:extLst>
        </c:ser>
        <c:dLbls>
          <c:showLegendKey val="0"/>
          <c:showVal val="0"/>
          <c:showCatName val="0"/>
          <c:showSerName val="0"/>
          <c:showPercent val="0"/>
          <c:showBubbleSize val="0"/>
        </c:dLbls>
        <c:marker val="1"/>
        <c:smooth val="0"/>
        <c:axId val="240345472"/>
        <c:axId val="240265776"/>
      </c:lineChart>
      <c:dateAx>
        <c:axId val="240345472"/>
        <c:scaling>
          <c:orientation val="minMax"/>
        </c:scaling>
        <c:delete val="1"/>
        <c:axPos val="b"/>
        <c:numFmt formatCode="ge" sourceLinked="1"/>
        <c:majorTickMark val="none"/>
        <c:minorTickMark val="none"/>
        <c:tickLblPos val="none"/>
        <c:crossAx val="240265776"/>
        <c:crosses val="autoZero"/>
        <c:auto val="1"/>
        <c:lblOffset val="100"/>
        <c:baseTimeUnit val="years"/>
      </c:dateAx>
      <c:valAx>
        <c:axId val="24026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18.95</c:v>
                </c:pt>
                <c:pt idx="1">
                  <c:v>19.07</c:v>
                </c:pt>
                <c:pt idx="2">
                  <c:v>18.61</c:v>
                </c:pt>
                <c:pt idx="3">
                  <c:v>18.649999999999999</c:v>
                </c:pt>
                <c:pt idx="4">
                  <c:v>19.170000000000002</c:v>
                </c:pt>
              </c:numCache>
            </c:numRef>
          </c:val>
          <c:extLst xmlns:c16r2="http://schemas.microsoft.com/office/drawing/2015/06/chart">
            <c:ext xmlns:c16="http://schemas.microsoft.com/office/drawing/2014/chart" uri="{C3380CC4-5D6E-409C-BE32-E72D297353CC}">
              <c16:uniqueId val="{00000000-10FC-429E-85AB-167B05DBA12E}"/>
            </c:ext>
          </c:extLst>
        </c:ser>
        <c:dLbls>
          <c:showLegendKey val="0"/>
          <c:showVal val="0"/>
          <c:showCatName val="0"/>
          <c:showSerName val="0"/>
          <c:showPercent val="0"/>
          <c:showBubbleSize val="0"/>
        </c:dLbls>
        <c:gapWidth val="150"/>
        <c:axId val="241402728"/>
        <c:axId val="24140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10FC-429E-85AB-167B05DBA12E}"/>
            </c:ext>
          </c:extLst>
        </c:ser>
        <c:dLbls>
          <c:showLegendKey val="0"/>
          <c:showVal val="0"/>
          <c:showCatName val="0"/>
          <c:showSerName val="0"/>
          <c:showPercent val="0"/>
          <c:showBubbleSize val="0"/>
        </c:dLbls>
        <c:marker val="1"/>
        <c:smooth val="0"/>
        <c:axId val="241402728"/>
        <c:axId val="241403120"/>
      </c:lineChart>
      <c:dateAx>
        <c:axId val="241402728"/>
        <c:scaling>
          <c:orientation val="minMax"/>
        </c:scaling>
        <c:delete val="1"/>
        <c:axPos val="b"/>
        <c:numFmt formatCode="ge" sourceLinked="1"/>
        <c:majorTickMark val="none"/>
        <c:minorTickMark val="none"/>
        <c:tickLblPos val="none"/>
        <c:crossAx val="241403120"/>
        <c:crosses val="autoZero"/>
        <c:auto val="1"/>
        <c:lblOffset val="100"/>
        <c:baseTimeUnit val="years"/>
      </c:dateAx>
      <c:valAx>
        <c:axId val="24140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0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95.24</c:v>
                </c:pt>
                <c:pt idx="1">
                  <c:v>95.24</c:v>
                </c:pt>
                <c:pt idx="2">
                  <c:v>95.24</c:v>
                </c:pt>
                <c:pt idx="3">
                  <c:v>95.24</c:v>
                </c:pt>
                <c:pt idx="4">
                  <c:v>95.24</c:v>
                </c:pt>
              </c:numCache>
            </c:numRef>
          </c:val>
          <c:extLst xmlns:c16r2="http://schemas.microsoft.com/office/drawing/2015/06/chart">
            <c:ext xmlns:c16="http://schemas.microsoft.com/office/drawing/2014/chart" uri="{C3380CC4-5D6E-409C-BE32-E72D297353CC}">
              <c16:uniqueId val="{00000000-A175-4AC5-976B-AD660330C403}"/>
            </c:ext>
          </c:extLst>
        </c:ser>
        <c:dLbls>
          <c:showLegendKey val="0"/>
          <c:showVal val="0"/>
          <c:showCatName val="0"/>
          <c:showSerName val="0"/>
          <c:showPercent val="0"/>
          <c:showBubbleSize val="0"/>
        </c:dLbls>
        <c:gapWidth val="150"/>
        <c:axId val="241541712"/>
        <c:axId val="24154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A175-4AC5-976B-AD660330C403}"/>
            </c:ext>
          </c:extLst>
        </c:ser>
        <c:dLbls>
          <c:showLegendKey val="0"/>
          <c:showVal val="0"/>
          <c:showCatName val="0"/>
          <c:showSerName val="0"/>
          <c:showPercent val="0"/>
          <c:showBubbleSize val="0"/>
        </c:dLbls>
        <c:marker val="1"/>
        <c:smooth val="0"/>
        <c:axId val="241541712"/>
        <c:axId val="241542104"/>
      </c:lineChart>
      <c:dateAx>
        <c:axId val="241541712"/>
        <c:scaling>
          <c:orientation val="minMax"/>
        </c:scaling>
        <c:delete val="1"/>
        <c:axPos val="b"/>
        <c:numFmt formatCode="ge" sourceLinked="1"/>
        <c:majorTickMark val="none"/>
        <c:minorTickMark val="none"/>
        <c:tickLblPos val="none"/>
        <c:crossAx val="241542104"/>
        <c:crosses val="autoZero"/>
        <c:auto val="1"/>
        <c:lblOffset val="100"/>
        <c:baseTimeUnit val="years"/>
      </c:dateAx>
      <c:valAx>
        <c:axId val="24154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4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47.37</c:v>
                </c:pt>
                <c:pt idx="1">
                  <c:v>46.06</c:v>
                </c:pt>
                <c:pt idx="2">
                  <c:v>44.33</c:v>
                </c:pt>
                <c:pt idx="3">
                  <c:v>52.97</c:v>
                </c:pt>
                <c:pt idx="4">
                  <c:v>56.7</c:v>
                </c:pt>
              </c:numCache>
            </c:numRef>
          </c:val>
          <c:extLst xmlns:c16r2="http://schemas.microsoft.com/office/drawing/2015/06/chart">
            <c:ext xmlns:c16="http://schemas.microsoft.com/office/drawing/2014/chart" uri="{C3380CC4-5D6E-409C-BE32-E72D297353CC}">
              <c16:uniqueId val="{00000000-EF7D-48FE-BE9E-9848E763F326}"/>
            </c:ext>
          </c:extLst>
        </c:ser>
        <c:dLbls>
          <c:showLegendKey val="0"/>
          <c:showVal val="0"/>
          <c:showCatName val="0"/>
          <c:showSerName val="0"/>
          <c:showPercent val="0"/>
          <c:showBubbleSize val="0"/>
        </c:dLbls>
        <c:gapWidth val="150"/>
        <c:axId val="240257888"/>
        <c:axId val="2402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EF7D-48FE-BE9E-9848E763F326}"/>
            </c:ext>
          </c:extLst>
        </c:ser>
        <c:dLbls>
          <c:showLegendKey val="0"/>
          <c:showVal val="0"/>
          <c:showCatName val="0"/>
          <c:showSerName val="0"/>
          <c:showPercent val="0"/>
          <c:showBubbleSize val="0"/>
        </c:dLbls>
        <c:marker val="1"/>
        <c:smooth val="0"/>
        <c:axId val="240257888"/>
        <c:axId val="240258272"/>
      </c:lineChart>
      <c:dateAx>
        <c:axId val="240257888"/>
        <c:scaling>
          <c:orientation val="minMax"/>
        </c:scaling>
        <c:delete val="1"/>
        <c:axPos val="b"/>
        <c:numFmt formatCode="ge" sourceLinked="1"/>
        <c:majorTickMark val="none"/>
        <c:minorTickMark val="none"/>
        <c:tickLblPos val="none"/>
        <c:crossAx val="240258272"/>
        <c:crosses val="autoZero"/>
        <c:auto val="1"/>
        <c:lblOffset val="100"/>
        <c:baseTimeUnit val="years"/>
      </c:dateAx>
      <c:valAx>
        <c:axId val="2402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06-49D0-BC29-8A5F87FE9414}"/>
            </c:ext>
          </c:extLst>
        </c:ser>
        <c:dLbls>
          <c:showLegendKey val="0"/>
          <c:showVal val="0"/>
          <c:showCatName val="0"/>
          <c:showSerName val="0"/>
          <c:showPercent val="0"/>
          <c:showBubbleSize val="0"/>
        </c:dLbls>
        <c:gapWidth val="150"/>
        <c:axId val="241341592"/>
        <c:axId val="24134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06-49D0-BC29-8A5F87FE9414}"/>
            </c:ext>
          </c:extLst>
        </c:ser>
        <c:dLbls>
          <c:showLegendKey val="0"/>
          <c:showVal val="0"/>
          <c:showCatName val="0"/>
          <c:showSerName val="0"/>
          <c:showPercent val="0"/>
          <c:showBubbleSize val="0"/>
        </c:dLbls>
        <c:marker val="1"/>
        <c:smooth val="0"/>
        <c:axId val="241341592"/>
        <c:axId val="241341976"/>
      </c:lineChart>
      <c:dateAx>
        <c:axId val="241341592"/>
        <c:scaling>
          <c:orientation val="minMax"/>
        </c:scaling>
        <c:delete val="1"/>
        <c:axPos val="b"/>
        <c:numFmt formatCode="ge" sourceLinked="1"/>
        <c:majorTickMark val="none"/>
        <c:minorTickMark val="none"/>
        <c:tickLblPos val="none"/>
        <c:crossAx val="241341976"/>
        <c:crosses val="autoZero"/>
        <c:auto val="1"/>
        <c:lblOffset val="100"/>
        <c:baseTimeUnit val="years"/>
      </c:dateAx>
      <c:valAx>
        <c:axId val="24134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4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14-4FCF-97B5-EBB80DC45A83}"/>
            </c:ext>
          </c:extLst>
        </c:ser>
        <c:dLbls>
          <c:showLegendKey val="0"/>
          <c:showVal val="0"/>
          <c:showCatName val="0"/>
          <c:showSerName val="0"/>
          <c:showPercent val="0"/>
          <c:showBubbleSize val="0"/>
        </c:dLbls>
        <c:gapWidth val="150"/>
        <c:axId val="241074944"/>
        <c:axId val="2410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14-4FCF-97B5-EBB80DC45A83}"/>
            </c:ext>
          </c:extLst>
        </c:ser>
        <c:dLbls>
          <c:showLegendKey val="0"/>
          <c:showVal val="0"/>
          <c:showCatName val="0"/>
          <c:showSerName val="0"/>
          <c:showPercent val="0"/>
          <c:showBubbleSize val="0"/>
        </c:dLbls>
        <c:marker val="1"/>
        <c:smooth val="0"/>
        <c:axId val="241074944"/>
        <c:axId val="241075328"/>
      </c:lineChart>
      <c:dateAx>
        <c:axId val="241074944"/>
        <c:scaling>
          <c:orientation val="minMax"/>
        </c:scaling>
        <c:delete val="1"/>
        <c:axPos val="b"/>
        <c:numFmt formatCode="ge" sourceLinked="1"/>
        <c:majorTickMark val="none"/>
        <c:minorTickMark val="none"/>
        <c:tickLblPos val="none"/>
        <c:crossAx val="241075328"/>
        <c:crosses val="autoZero"/>
        <c:auto val="1"/>
        <c:lblOffset val="100"/>
        <c:baseTimeUnit val="years"/>
      </c:dateAx>
      <c:valAx>
        <c:axId val="2410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5B-4120-BF74-7515277AEFE3}"/>
            </c:ext>
          </c:extLst>
        </c:ser>
        <c:dLbls>
          <c:showLegendKey val="0"/>
          <c:showVal val="0"/>
          <c:showCatName val="0"/>
          <c:showSerName val="0"/>
          <c:showPercent val="0"/>
          <c:showBubbleSize val="0"/>
        </c:dLbls>
        <c:gapWidth val="150"/>
        <c:axId val="239808064"/>
        <c:axId val="23980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5B-4120-BF74-7515277AEFE3}"/>
            </c:ext>
          </c:extLst>
        </c:ser>
        <c:dLbls>
          <c:showLegendKey val="0"/>
          <c:showVal val="0"/>
          <c:showCatName val="0"/>
          <c:showSerName val="0"/>
          <c:showPercent val="0"/>
          <c:showBubbleSize val="0"/>
        </c:dLbls>
        <c:marker val="1"/>
        <c:smooth val="0"/>
        <c:axId val="239808064"/>
        <c:axId val="239808456"/>
      </c:lineChart>
      <c:dateAx>
        <c:axId val="239808064"/>
        <c:scaling>
          <c:orientation val="minMax"/>
        </c:scaling>
        <c:delete val="1"/>
        <c:axPos val="b"/>
        <c:numFmt formatCode="ge" sourceLinked="1"/>
        <c:majorTickMark val="none"/>
        <c:minorTickMark val="none"/>
        <c:tickLblPos val="none"/>
        <c:crossAx val="239808456"/>
        <c:crosses val="autoZero"/>
        <c:auto val="1"/>
        <c:lblOffset val="100"/>
        <c:baseTimeUnit val="years"/>
      </c:dateAx>
      <c:valAx>
        <c:axId val="23980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08-42A8-8BB9-8946D1B268AE}"/>
            </c:ext>
          </c:extLst>
        </c:ser>
        <c:dLbls>
          <c:showLegendKey val="0"/>
          <c:showVal val="0"/>
          <c:showCatName val="0"/>
          <c:showSerName val="0"/>
          <c:showPercent val="0"/>
          <c:showBubbleSize val="0"/>
        </c:dLbls>
        <c:gapWidth val="150"/>
        <c:axId val="241208472"/>
        <c:axId val="2412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08-42A8-8BB9-8946D1B268AE}"/>
            </c:ext>
          </c:extLst>
        </c:ser>
        <c:dLbls>
          <c:showLegendKey val="0"/>
          <c:showVal val="0"/>
          <c:showCatName val="0"/>
          <c:showSerName val="0"/>
          <c:showPercent val="0"/>
          <c:showBubbleSize val="0"/>
        </c:dLbls>
        <c:marker val="1"/>
        <c:smooth val="0"/>
        <c:axId val="241208472"/>
        <c:axId val="241208864"/>
      </c:lineChart>
      <c:dateAx>
        <c:axId val="241208472"/>
        <c:scaling>
          <c:orientation val="minMax"/>
        </c:scaling>
        <c:delete val="1"/>
        <c:axPos val="b"/>
        <c:numFmt formatCode="ge" sourceLinked="1"/>
        <c:majorTickMark val="none"/>
        <c:minorTickMark val="none"/>
        <c:tickLblPos val="none"/>
        <c:crossAx val="241208864"/>
        <c:crosses val="autoZero"/>
        <c:auto val="1"/>
        <c:lblOffset val="100"/>
        <c:baseTimeUnit val="years"/>
      </c:dateAx>
      <c:valAx>
        <c:axId val="2412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0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1667.45</c:v>
                </c:pt>
                <c:pt idx="1">
                  <c:v>1531.17</c:v>
                </c:pt>
                <c:pt idx="2">
                  <c:v>1306.92</c:v>
                </c:pt>
                <c:pt idx="3">
                  <c:v>1103.1400000000001</c:v>
                </c:pt>
                <c:pt idx="4">
                  <c:v>954.77</c:v>
                </c:pt>
              </c:numCache>
            </c:numRef>
          </c:val>
          <c:extLst xmlns:c16r2="http://schemas.microsoft.com/office/drawing/2015/06/chart">
            <c:ext xmlns:c16="http://schemas.microsoft.com/office/drawing/2014/chart" uri="{C3380CC4-5D6E-409C-BE32-E72D297353CC}">
              <c16:uniqueId val="{00000000-7371-44AD-A230-D275DFB71EA9}"/>
            </c:ext>
          </c:extLst>
        </c:ser>
        <c:dLbls>
          <c:showLegendKey val="0"/>
          <c:showVal val="0"/>
          <c:showCatName val="0"/>
          <c:showSerName val="0"/>
          <c:showPercent val="0"/>
          <c:showBubbleSize val="0"/>
        </c:dLbls>
        <c:gapWidth val="150"/>
        <c:axId val="241210040"/>
        <c:axId val="24121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7371-44AD-A230-D275DFB71EA9}"/>
            </c:ext>
          </c:extLst>
        </c:ser>
        <c:dLbls>
          <c:showLegendKey val="0"/>
          <c:showVal val="0"/>
          <c:showCatName val="0"/>
          <c:showSerName val="0"/>
          <c:showPercent val="0"/>
          <c:showBubbleSize val="0"/>
        </c:dLbls>
        <c:marker val="1"/>
        <c:smooth val="0"/>
        <c:axId val="241210040"/>
        <c:axId val="241210432"/>
      </c:lineChart>
      <c:dateAx>
        <c:axId val="241210040"/>
        <c:scaling>
          <c:orientation val="minMax"/>
        </c:scaling>
        <c:delete val="1"/>
        <c:axPos val="b"/>
        <c:numFmt formatCode="ge" sourceLinked="1"/>
        <c:majorTickMark val="none"/>
        <c:minorTickMark val="none"/>
        <c:tickLblPos val="none"/>
        <c:crossAx val="241210432"/>
        <c:crosses val="autoZero"/>
        <c:auto val="1"/>
        <c:lblOffset val="100"/>
        <c:baseTimeUnit val="years"/>
      </c:dateAx>
      <c:valAx>
        <c:axId val="2412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1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28.97</c:v>
                </c:pt>
                <c:pt idx="1">
                  <c:v>28.42</c:v>
                </c:pt>
                <c:pt idx="2">
                  <c:v>26.34</c:v>
                </c:pt>
                <c:pt idx="3">
                  <c:v>29.42</c:v>
                </c:pt>
                <c:pt idx="4">
                  <c:v>28.17</c:v>
                </c:pt>
              </c:numCache>
            </c:numRef>
          </c:val>
          <c:extLst xmlns:c16r2="http://schemas.microsoft.com/office/drawing/2015/06/chart">
            <c:ext xmlns:c16="http://schemas.microsoft.com/office/drawing/2014/chart" uri="{C3380CC4-5D6E-409C-BE32-E72D297353CC}">
              <c16:uniqueId val="{00000000-8F59-4092-9067-F1182CD8A819}"/>
            </c:ext>
          </c:extLst>
        </c:ser>
        <c:dLbls>
          <c:showLegendKey val="0"/>
          <c:showVal val="0"/>
          <c:showCatName val="0"/>
          <c:showSerName val="0"/>
          <c:showPercent val="0"/>
          <c:showBubbleSize val="0"/>
        </c:dLbls>
        <c:gapWidth val="150"/>
        <c:axId val="241399592"/>
        <c:axId val="24139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8F59-4092-9067-F1182CD8A819}"/>
            </c:ext>
          </c:extLst>
        </c:ser>
        <c:dLbls>
          <c:showLegendKey val="0"/>
          <c:showVal val="0"/>
          <c:showCatName val="0"/>
          <c:showSerName val="0"/>
          <c:showPercent val="0"/>
          <c:showBubbleSize val="0"/>
        </c:dLbls>
        <c:marker val="1"/>
        <c:smooth val="0"/>
        <c:axId val="241399592"/>
        <c:axId val="241399984"/>
      </c:lineChart>
      <c:dateAx>
        <c:axId val="241399592"/>
        <c:scaling>
          <c:orientation val="minMax"/>
        </c:scaling>
        <c:delete val="1"/>
        <c:axPos val="b"/>
        <c:numFmt formatCode="ge" sourceLinked="1"/>
        <c:majorTickMark val="none"/>
        <c:minorTickMark val="none"/>
        <c:tickLblPos val="none"/>
        <c:crossAx val="241399984"/>
        <c:crosses val="autoZero"/>
        <c:auto val="1"/>
        <c:lblOffset val="100"/>
        <c:baseTimeUnit val="years"/>
      </c:dateAx>
      <c:valAx>
        <c:axId val="24139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9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855.84</c:v>
                </c:pt>
                <c:pt idx="1">
                  <c:v>874.43</c:v>
                </c:pt>
                <c:pt idx="2">
                  <c:v>966.64</c:v>
                </c:pt>
                <c:pt idx="3">
                  <c:v>862.79</c:v>
                </c:pt>
                <c:pt idx="4">
                  <c:v>880.85</c:v>
                </c:pt>
              </c:numCache>
            </c:numRef>
          </c:val>
          <c:extLst xmlns:c16r2="http://schemas.microsoft.com/office/drawing/2015/06/chart">
            <c:ext xmlns:c16="http://schemas.microsoft.com/office/drawing/2014/chart" uri="{C3380CC4-5D6E-409C-BE32-E72D297353CC}">
              <c16:uniqueId val="{00000000-693C-4A3E-9871-34B89946C745}"/>
            </c:ext>
          </c:extLst>
        </c:ser>
        <c:dLbls>
          <c:showLegendKey val="0"/>
          <c:showVal val="0"/>
          <c:showCatName val="0"/>
          <c:showSerName val="0"/>
          <c:showPercent val="0"/>
          <c:showBubbleSize val="0"/>
        </c:dLbls>
        <c:gapWidth val="150"/>
        <c:axId val="241401160"/>
        <c:axId val="24140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693C-4A3E-9871-34B89946C745}"/>
            </c:ext>
          </c:extLst>
        </c:ser>
        <c:dLbls>
          <c:showLegendKey val="0"/>
          <c:showVal val="0"/>
          <c:showCatName val="0"/>
          <c:showSerName val="0"/>
          <c:showPercent val="0"/>
          <c:showBubbleSize val="0"/>
        </c:dLbls>
        <c:marker val="1"/>
        <c:smooth val="0"/>
        <c:axId val="241401160"/>
        <c:axId val="241401552"/>
      </c:lineChart>
      <c:dateAx>
        <c:axId val="241401160"/>
        <c:scaling>
          <c:orientation val="minMax"/>
        </c:scaling>
        <c:delete val="1"/>
        <c:axPos val="b"/>
        <c:numFmt formatCode="ge" sourceLinked="1"/>
        <c:majorTickMark val="none"/>
        <c:minorTickMark val="none"/>
        <c:tickLblPos val="none"/>
        <c:crossAx val="241401552"/>
        <c:crosses val="autoZero"/>
        <c:auto val="1"/>
        <c:lblOffset val="100"/>
        <c:baseTimeUnit val="years"/>
      </c:dateAx>
      <c:valAx>
        <c:axId val="24140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40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5"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北海道　積丹町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2121</v>
      </c>
      <c r="AM8" s="66"/>
      <c r="AN8" s="66"/>
      <c r="AO8" s="66"/>
      <c r="AP8" s="66"/>
      <c r="AQ8" s="66"/>
      <c r="AR8" s="66"/>
      <c r="AS8" s="66"/>
      <c r="AT8" s="65">
        <f>データ!$S$6</f>
        <v>238.14</v>
      </c>
      <c r="AU8" s="65"/>
      <c r="AV8" s="65"/>
      <c r="AW8" s="65"/>
      <c r="AX8" s="65"/>
      <c r="AY8" s="65"/>
      <c r="AZ8" s="65"/>
      <c r="BA8" s="65"/>
      <c r="BB8" s="65">
        <f>データ!$T$6</f>
        <v>8.91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77.86</v>
      </c>
      <c r="Q10" s="65"/>
      <c r="R10" s="65"/>
      <c r="S10" s="65"/>
      <c r="T10" s="65"/>
      <c r="U10" s="65"/>
      <c r="V10" s="65"/>
      <c r="W10" s="66">
        <f>データ!$Q$6</f>
        <v>4320</v>
      </c>
      <c r="X10" s="66"/>
      <c r="Y10" s="66"/>
      <c r="Z10" s="66"/>
      <c r="AA10" s="66"/>
      <c r="AB10" s="66"/>
      <c r="AC10" s="66"/>
      <c r="AD10" s="2"/>
      <c r="AE10" s="2"/>
      <c r="AF10" s="2"/>
      <c r="AG10" s="2"/>
      <c r="AH10" s="2"/>
      <c r="AI10" s="2"/>
      <c r="AJ10" s="2"/>
      <c r="AK10" s="2"/>
      <c r="AL10" s="66">
        <f>データ!$U$6</f>
        <v>1635</v>
      </c>
      <c r="AM10" s="66"/>
      <c r="AN10" s="66"/>
      <c r="AO10" s="66"/>
      <c r="AP10" s="66"/>
      <c r="AQ10" s="66"/>
      <c r="AR10" s="66"/>
      <c r="AS10" s="66"/>
      <c r="AT10" s="65">
        <f>データ!$V$6</f>
        <v>20.95</v>
      </c>
      <c r="AU10" s="65"/>
      <c r="AV10" s="65"/>
      <c r="AW10" s="65"/>
      <c r="AX10" s="65"/>
      <c r="AY10" s="65"/>
      <c r="AZ10" s="65"/>
      <c r="BA10" s="65"/>
      <c r="BB10" s="65">
        <f>データ!$W$6</f>
        <v>78.040000000000006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Q6D+axRBNUP2NoIGgfZHEzAH3ZZPlufmzDCahOWwpIEa4EAj6MA4/E8CrXsQY3/430qJEm5J4MYo6VNtnr7P0w==" saltValue="GUtaR33yfMOZgJy8Mwq9w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c r="A6" s="28" t="s">
        <v>107</v>
      </c>
      <c r="B6" s="33">
        <f>B7</f>
        <v>2017</v>
      </c>
      <c r="C6" s="33">
        <f t="shared" ref="C6:W6" si="3">C7</f>
        <v>14052</v>
      </c>
      <c r="D6" s="33">
        <f t="shared" si="3"/>
        <v>47</v>
      </c>
      <c r="E6" s="33">
        <f t="shared" si="3"/>
        <v>1</v>
      </c>
      <c r="F6" s="33">
        <f t="shared" si="3"/>
        <v>0</v>
      </c>
      <c r="G6" s="33">
        <f t="shared" si="3"/>
        <v>0</v>
      </c>
      <c r="H6" s="33" t="str">
        <f t="shared" si="3"/>
        <v>北海道　積丹町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77.86</v>
      </c>
      <c r="Q6" s="34">
        <f t="shared" si="3"/>
        <v>4320</v>
      </c>
      <c r="R6" s="34">
        <f t="shared" si="3"/>
        <v>2121</v>
      </c>
      <c r="S6" s="34">
        <f t="shared" si="3"/>
        <v>238.14</v>
      </c>
      <c r="T6" s="34">
        <f t="shared" si="3"/>
        <v>8.91</v>
      </c>
      <c r="U6" s="34">
        <f t="shared" si="3"/>
        <v>1635</v>
      </c>
      <c r="V6" s="34">
        <f t="shared" si="3"/>
        <v>20.95</v>
      </c>
      <c r="W6" s="34">
        <f t="shared" si="3"/>
        <v>78.040000000000006</v>
      </c>
      <c r="X6" s="35">
        <f>IF(X7="",NA(),X7)</f>
        <v>47.37</v>
      </c>
      <c r="Y6" s="35">
        <f t="shared" ref="Y6:AG6" si="4">IF(Y7="",NA(),Y7)</f>
        <v>46.06</v>
      </c>
      <c r="Z6" s="35">
        <f t="shared" si="4"/>
        <v>44.33</v>
      </c>
      <c r="AA6" s="35">
        <f t="shared" si="4"/>
        <v>52.97</v>
      </c>
      <c r="AB6" s="35">
        <f t="shared" si="4"/>
        <v>56.7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1667.45</v>
      </c>
      <c r="BF6" s="35">
        <f t="shared" ref="BF6:BN6" si="7">IF(BF7="",NA(),BF7)</f>
        <v>1531.17</v>
      </c>
      <c r="BG6" s="35">
        <f t="shared" si="7"/>
        <v>1306.92</v>
      </c>
      <c r="BH6" s="35">
        <f t="shared" si="7"/>
        <v>1103.1400000000001</v>
      </c>
      <c r="BI6" s="35">
        <f t="shared" si="7"/>
        <v>954.77</v>
      </c>
      <c r="BJ6" s="35">
        <f t="shared" si="7"/>
        <v>1462.56</v>
      </c>
      <c r="BK6" s="35">
        <f t="shared" si="7"/>
        <v>1486.62</v>
      </c>
      <c r="BL6" s="35">
        <f t="shared" si="7"/>
        <v>1510.14</v>
      </c>
      <c r="BM6" s="35">
        <f t="shared" si="7"/>
        <v>1595.62</v>
      </c>
      <c r="BN6" s="35">
        <f t="shared" si="7"/>
        <v>1302.33</v>
      </c>
      <c r="BO6" s="34" t="str">
        <f>IF(BO7="","",IF(BO7="-","【-】","【"&amp;SUBSTITUTE(TEXT(BO7,"#,##0.00"),"-","△")&amp;"】"))</f>
        <v>【1,141.75】</v>
      </c>
      <c r="BP6" s="35">
        <f>IF(BP7="",NA(),BP7)</f>
        <v>28.97</v>
      </c>
      <c r="BQ6" s="35">
        <f t="shared" ref="BQ6:BY6" si="8">IF(BQ7="",NA(),BQ7)</f>
        <v>28.42</v>
      </c>
      <c r="BR6" s="35">
        <f t="shared" si="8"/>
        <v>26.34</v>
      </c>
      <c r="BS6" s="35">
        <f t="shared" si="8"/>
        <v>29.42</v>
      </c>
      <c r="BT6" s="35">
        <f t="shared" si="8"/>
        <v>28.17</v>
      </c>
      <c r="BU6" s="35">
        <f t="shared" si="8"/>
        <v>32.39</v>
      </c>
      <c r="BV6" s="35">
        <f t="shared" si="8"/>
        <v>24.39</v>
      </c>
      <c r="BW6" s="35">
        <f t="shared" si="8"/>
        <v>22.67</v>
      </c>
      <c r="BX6" s="35">
        <f t="shared" si="8"/>
        <v>37.92</v>
      </c>
      <c r="BY6" s="35">
        <f t="shared" si="8"/>
        <v>40.89</v>
      </c>
      <c r="BZ6" s="34" t="str">
        <f>IF(BZ7="","",IF(BZ7="-","【-】","【"&amp;SUBSTITUTE(TEXT(BZ7,"#,##0.00"),"-","△")&amp;"】"))</f>
        <v>【54.93】</v>
      </c>
      <c r="CA6" s="35">
        <f>IF(CA7="",NA(),CA7)</f>
        <v>855.84</v>
      </c>
      <c r="CB6" s="35">
        <f t="shared" ref="CB6:CJ6" si="9">IF(CB7="",NA(),CB7)</f>
        <v>874.43</v>
      </c>
      <c r="CC6" s="35">
        <f t="shared" si="9"/>
        <v>966.64</v>
      </c>
      <c r="CD6" s="35">
        <f t="shared" si="9"/>
        <v>862.79</v>
      </c>
      <c r="CE6" s="35">
        <f t="shared" si="9"/>
        <v>880.85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18.95</v>
      </c>
      <c r="CM6" s="35">
        <f t="shared" ref="CM6:CU6" si="10">IF(CM7="",NA(),CM7)</f>
        <v>19.07</v>
      </c>
      <c r="CN6" s="35">
        <f t="shared" si="10"/>
        <v>18.61</v>
      </c>
      <c r="CO6" s="35">
        <f t="shared" si="10"/>
        <v>18.649999999999999</v>
      </c>
      <c r="CP6" s="35">
        <f t="shared" si="10"/>
        <v>19.170000000000002</v>
      </c>
      <c r="CQ6" s="35">
        <f t="shared" si="10"/>
        <v>50.49</v>
      </c>
      <c r="CR6" s="35">
        <f t="shared" si="10"/>
        <v>48.36</v>
      </c>
      <c r="CS6" s="35">
        <f t="shared" si="10"/>
        <v>48.7</v>
      </c>
      <c r="CT6" s="35">
        <f t="shared" si="10"/>
        <v>46.9</v>
      </c>
      <c r="CU6" s="35">
        <f t="shared" si="10"/>
        <v>47.95</v>
      </c>
      <c r="CV6" s="34" t="str">
        <f>IF(CV7="","",IF(CV7="-","【-】","【"&amp;SUBSTITUTE(TEXT(CV7,"#,##0.00"),"-","△")&amp;"】"))</f>
        <v>【56.91】</v>
      </c>
      <c r="CW6" s="35">
        <f>IF(CW7="",NA(),CW7)</f>
        <v>95.24</v>
      </c>
      <c r="CX6" s="35">
        <f t="shared" ref="CX6:DF6" si="11">IF(CX7="",NA(),CX7)</f>
        <v>95.24</v>
      </c>
      <c r="CY6" s="35">
        <f t="shared" si="11"/>
        <v>95.24</v>
      </c>
      <c r="CZ6" s="35">
        <f t="shared" si="11"/>
        <v>95.24</v>
      </c>
      <c r="DA6" s="35">
        <f t="shared" si="11"/>
        <v>95.24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0.26</v>
      </c>
      <c r="EH6" s="35">
        <f t="shared" si="14"/>
        <v>0.52</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c r="A7" s="28"/>
      <c r="B7" s="37">
        <v>2017</v>
      </c>
      <c r="C7" s="37">
        <v>14052</v>
      </c>
      <c r="D7" s="37">
        <v>47</v>
      </c>
      <c r="E7" s="37">
        <v>1</v>
      </c>
      <c r="F7" s="37">
        <v>0</v>
      </c>
      <c r="G7" s="37">
        <v>0</v>
      </c>
      <c r="H7" s="37" t="s">
        <v>108</v>
      </c>
      <c r="I7" s="37" t="s">
        <v>109</v>
      </c>
      <c r="J7" s="37" t="s">
        <v>110</v>
      </c>
      <c r="K7" s="37" t="s">
        <v>111</v>
      </c>
      <c r="L7" s="37" t="s">
        <v>112</v>
      </c>
      <c r="M7" s="37" t="s">
        <v>113</v>
      </c>
      <c r="N7" s="38" t="s">
        <v>114</v>
      </c>
      <c r="O7" s="38" t="s">
        <v>115</v>
      </c>
      <c r="P7" s="38">
        <v>77.86</v>
      </c>
      <c r="Q7" s="38">
        <v>4320</v>
      </c>
      <c r="R7" s="38">
        <v>2121</v>
      </c>
      <c r="S7" s="38">
        <v>238.14</v>
      </c>
      <c r="T7" s="38">
        <v>8.91</v>
      </c>
      <c r="U7" s="38">
        <v>1635</v>
      </c>
      <c r="V7" s="38">
        <v>20.95</v>
      </c>
      <c r="W7" s="38">
        <v>78.040000000000006</v>
      </c>
      <c r="X7" s="38">
        <v>47.37</v>
      </c>
      <c r="Y7" s="38">
        <v>46.06</v>
      </c>
      <c r="Z7" s="38">
        <v>44.33</v>
      </c>
      <c r="AA7" s="38">
        <v>52.97</v>
      </c>
      <c r="AB7" s="38">
        <v>56.7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1667.45</v>
      </c>
      <c r="BF7" s="38">
        <v>1531.17</v>
      </c>
      <c r="BG7" s="38">
        <v>1306.92</v>
      </c>
      <c r="BH7" s="38">
        <v>1103.1400000000001</v>
      </c>
      <c r="BI7" s="38">
        <v>954.77</v>
      </c>
      <c r="BJ7" s="38">
        <v>1462.56</v>
      </c>
      <c r="BK7" s="38">
        <v>1486.62</v>
      </c>
      <c r="BL7" s="38">
        <v>1510.14</v>
      </c>
      <c r="BM7" s="38">
        <v>1595.62</v>
      </c>
      <c r="BN7" s="38">
        <v>1302.33</v>
      </c>
      <c r="BO7" s="38">
        <v>1141.75</v>
      </c>
      <c r="BP7" s="38">
        <v>28.97</v>
      </c>
      <c r="BQ7" s="38">
        <v>28.42</v>
      </c>
      <c r="BR7" s="38">
        <v>26.34</v>
      </c>
      <c r="BS7" s="38">
        <v>29.42</v>
      </c>
      <c r="BT7" s="38">
        <v>28.17</v>
      </c>
      <c r="BU7" s="38">
        <v>32.39</v>
      </c>
      <c r="BV7" s="38">
        <v>24.39</v>
      </c>
      <c r="BW7" s="38">
        <v>22.67</v>
      </c>
      <c r="BX7" s="38">
        <v>37.92</v>
      </c>
      <c r="BY7" s="38">
        <v>40.89</v>
      </c>
      <c r="BZ7" s="38">
        <v>54.93</v>
      </c>
      <c r="CA7" s="38">
        <v>855.84</v>
      </c>
      <c r="CB7" s="38">
        <v>874.43</v>
      </c>
      <c r="CC7" s="38">
        <v>966.64</v>
      </c>
      <c r="CD7" s="38">
        <v>862.79</v>
      </c>
      <c r="CE7" s="38">
        <v>880.85</v>
      </c>
      <c r="CF7" s="38">
        <v>530.83000000000004</v>
      </c>
      <c r="CG7" s="38">
        <v>734.18</v>
      </c>
      <c r="CH7" s="38">
        <v>789.62</v>
      </c>
      <c r="CI7" s="38">
        <v>423.18</v>
      </c>
      <c r="CJ7" s="38">
        <v>383.2</v>
      </c>
      <c r="CK7" s="38">
        <v>292.18</v>
      </c>
      <c r="CL7" s="38">
        <v>18.95</v>
      </c>
      <c r="CM7" s="38">
        <v>19.07</v>
      </c>
      <c r="CN7" s="38">
        <v>18.61</v>
      </c>
      <c r="CO7" s="38">
        <v>18.649999999999999</v>
      </c>
      <c r="CP7" s="38">
        <v>19.170000000000002</v>
      </c>
      <c r="CQ7" s="38">
        <v>50.49</v>
      </c>
      <c r="CR7" s="38">
        <v>48.36</v>
      </c>
      <c r="CS7" s="38">
        <v>48.7</v>
      </c>
      <c r="CT7" s="38">
        <v>46.9</v>
      </c>
      <c r="CU7" s="38">
        <v>47.95</v>
      </c>
      <c r="CV7" s="38">
        <v>56.91</v>
      </c>
      <c r="CW7" s="38">
        <v>95.24</v>
      </c>
      <c r="CX7" s="38">
        <v>95.24</v>
      </c>
      <c r="CY7" s="38">
        <v>95.24</v>
      </c>
      <c r="CZ7" s="38">
        <v>95.24</v>
      </c>
      <c r="DA7" s="38">
        <v>95.24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0.26</v>
      </c>
      <c r="EH7" s="38">
        <v>0.52</v>
      </c>
      <c r="EI7" s="38">
        <v>0.7</v>
      </c>
      <c r="EJ7" s="38">
        <v>0.91</v>
      </c>
      <c r="EK7" s="38">
        <v>1.26</v>
      </c>
      <c r="EL7" s="38">
        <v>0.78</v>
      </c>
      <c r="EM7" s="38">
        <v>0.56999999999999995</v>
      </c>
      <c r="EN7" s="38">
        <v>0.72</v>
      </c>
    </row>
    <row r="8" spans="1:144">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2019-01-22T00:24:11Z</cp:lastPrinted>
  <dcterms:created xsi:type="dcterms:W3CDTF">2018-12-03T08:40:37Z</dcterms:created>
  <dcterms:modified xsi:type="dcterms:W3CDTF">2019-01-22T00:24:13Z</dcterms:modified>
  <cp:category/>
</cp:coreProperties>
</file>