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1平成30年度\●H30各種照会\31.1.25　公営企業に係る経営比較分析表（平成29年度決算）の分析等について\提出\"/>
    </mc:Choice>
  </mc:AlternateContent>
  <workbookProtection workbookAlgorithmName="SHA-512" workbookHashValue="Y/bttT194nCdthkBXBCPBGe5QOU2zckAiT2HQpgSqnIWDT1ZQf3i2xJ4gCnlZfRL9vo4UlcbGFhr49u+YA7MBw==" workbookSaltValue="8YdvpbYG0CpMAu5Yy8eK3Q==" workbookSpinCount="100000" lockStructure="1"/>
  <bookViews>
    <workbookView xWindow="0" yWindow="0" windowWidth="20490" windowHeight="71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<sst xmlns="http://schemas.openxmlformats.org/spreadsheetml/2006/main" count="244" uniqueCount="126">
  <si>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</si>
  <si>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</si>
  <si>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</si>
  <si>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</si>
  <si>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</si>
  <si>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</si>
  <si>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</si>
  <si>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</si>
  <si>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</si>
  <si>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</si>
  <si>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</si>
  <si>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</si>
  <si>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</si>
  <si>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</si>
  <si>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</si>
  <si>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</si>
  <si>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</si>
  <si>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</si>
  <si>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</si>
  <si>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</si>
  <si>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</si>
  <si>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</si>
  <si>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</si>
  <si>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</si>
  <si>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</si>
  <si>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</si>
  <si>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</si>
  <si>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</si>
  <si>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</si>
  <si>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</si>
  <si>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</si>
  <si>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</si>
  <si>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</si>
  <si>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</si>
  <si>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</si>
  <si>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</si>
  <si>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</si>
  <si>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</si>
  <si>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</si>
  <si>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</si>
  <si>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</si>
  <si>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</si>
  <si>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</si>
  <si>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</si>
  <si>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</si>
  <si>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</si>
  <si>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</si>
  <si>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</si>
  <si>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</si>
  <si>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</si>
  <si>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</si>
  <si>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</si>
  <si>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</si>
  <si>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</si>
  <si>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</si>
  <si>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</si>
  <si>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</si>
  <si>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</si>
  <si>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</si>
  <si>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</si>
  <si>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</si>
  <si>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</si>
  <si>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</si>
  <si>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</si>
  <si>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</si>
  <si>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</si>
  <si>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</si>
  <si>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</si>
  <si>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</si>
  <si>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</si>
  <si>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</si>
  <si>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</si>
  <si>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</si>
  <si>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</si>
  <si>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</si>
  <si>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</si>
  <si>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</si>
  <si>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</si>
  <si>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</si>
  <si>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</si>
  <si>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</si>
  <si>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</si>
  <si>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</si>
  <si>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</si>
  <si>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</si>
  <si>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</si>
  <si>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</si>
  <si>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</si>
  <si>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</si>
  <si>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</si>
  <si>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</si>
  <si>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</si>
  <si>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</si>
  <si>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</si>
  <si>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</si>
  <si>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</si>
  <si>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</si>
  <si>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</si>
  <si>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</si>
  <si>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</si>
  <si>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</si>
  <si>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</si>
  <si>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</si>
  <si>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</si>
  <si>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</si>
  <si>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</si>
  <si>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</si>
  <si>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</si>
  <si>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</si>
  <si>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</si>
  <si>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</si>
  <si>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</si>
  <si>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</si>
  <si>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</si>
  <si>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</si>
  <si>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</si>
  <si>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</si>
  <si>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</si>
  <si>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</si>
  <si>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</si>
  <si>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</si>
  <si>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</si>
  <si>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</si>
  <si>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積丹町漁業集落排水事業は、平成７年度から平成１５年度にかけて、町内５地区の集落で、終末処理場を設置し、生活排水処理対策を実施し現在に至る。
　経営状況は、独立採算制の原則を理解しながらも、一般会計繰入金により収支均衡を図っている状況にある。</t>
    <phoneticPr fontId="15"/>
  </si>
  <si>
    <t>　全施設が、経過年数１０年を経過しており、今後、管路及び施設の老朽化、電気機械設備など、大量に更新時期を迎える。</t>
    <rPh sb="44" eb="46">
      <t>タイリョウ</t>
    </rPh>
    <rPh sb="49" eb="51">
      <t>ジキ</t>
    </rPh>
    <rPh sb="52" eb="53">
      <t>ムカ</t>
    </rPh>
    <phoneticPr fontId="15"/>
  </si>
  <si>
    <t>　現在の加入率は、75％であるが、未加入世帯の内、高齢者世帯が65％以上を占めている状況にあるが、公共水域の保全について理解していただき加入促進を図る必要がある。
　また、経営効率化を図るために平成30年9月検針分より段階的に料金改定を行う。</t>
    <rPh sb="97" eb="99">
      <t>ヘイセイ</t>
    </rPh>
    <rPh sb="101" eb="102">
      <t>ネン</t>
    </rPh>
    <rPh sb="103" eb="104">
      <t>ガツ</t>
    </rPh>
    <rPh sb="113" eb="115">
      <t>リョウキン</t>
    </rPh>
    <rPh sb="118" eb="119">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</si>
</sst>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E2-4B60-9712-4CE3F16C1A0A}"/>
            </c:ext>
          </c:extLst>
        </c:ser>
        <c:dLbls>
          <c:showLegendKey val="0"/>
          <c:showVal val="0"/>
          <c:showCatName val="0"/>
          <c:showSerName val="0"/>
          <c:showPercent val="0"/>
          <c:showBubbleSize val="0"/>
        </c:dLbls>
        <c:gapWidth val="150"/>
        <c:axId val="108315744"/>
        <c:axId val="10831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62E2-4B60-9712-4CE3F16C1A0A}"/>
            </c:ext>
          </c:extLst>
        </c:ser>
        <c:dLbls>
          <c:showLegendKey val="0"/>
          <c:showVal val="0"/>
          <c:showCatName val="0"/>
          <c:showSerName val="0"/>
          <c:showPercent val="0"/>
          <c:showBubbleSize val="0"/>
        </c:dLbls>
        <c:marker val="1"/>
        <c:smooth val="0"/>
        <c:axId val="108315744"/>
        <c:axId val="108316528"/>
      </c:lineChart>
      <c:dateAx>
        <c:axId val="108315744"/>
        <c:scaling>
          <c:orientation val="minMax"/>
        </c:scaling>
        <c:delete val="1"/>
        <c:axPos val="b"/>
        <c:numFmt formatCode="ge" sourceLinked="1"/>
        <c:majorTickMark val="none"/>
        <c:minorTickMark val="none"/>
        <c:tickLblPos val="none"/>
        <c:crossAx val="108316528"/>
        <c:crosses val="autoZero"/>
        <c:auto val="1"/>
        <c:lblOffset val="100"/>
        <c:baseTimeUnit val="years"/>
      </c:dateAx>
      <c:valAx>
        <c:axId val="10831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24.52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FC-4731-9D23-5512992880BB}"/>
            </c:ext>
          </c:extLst>
        </c:ser>
        <c:dLbls>
          <c:showLegendKey val="0"/>
          <c:showVal val="0"/>
          <c:showCatName val="0"/>
          <c:showSerName val="0"/>
          <c:showPercent val="0"/>
          <c:showBubbleSize val="0"/>
        </c:dLbls>
        <c:gapWidth val="150"/>
        <c:axId val="233976376"/>
        <c:axId val="23429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63FC-4731-9D23-5512992880BB}"/>
            </c:ext>
          </c:extLst>
        </c:ser>
        <c:dLbls>
          <c:showLegendKey val="0"/>
          <c:showVal val="0"/>
          <c:showCatName val="0"/>
          <c:showSerName val="0"/>
          <c:showPercent val="0"/>
          <c:showBubbleSize val="0"/>
        </c:dLbls>
        <c:marker val="1"/>
        <c:smooth val="0"/>
        <c:axId val="233976376"/>
        <c:axId val="234293272"/>
      </c:lineChart>
      <c:dateAx>
        <c:axId val="233976376"/>
        <c:scaling>
          <c:orientation val="minMax"/>
        </c:scaling>
        <c:delete val="1"/>
        <c:axPos val="b"/>
        <c:numFmt formatCode="ge" sourceLinked="1"/>
        <c:majorTickMark val="none"/>
        <c:minorTickMark val="none"/>
        <c:tickLblPos val="none"/>
        <c:crossAx val="234293272"/>
        <c:crosses val="autoZero"/>
        <c:auto val="1"/>
        <c:lblOffset val="100"/>
        <c:baseTimeUnit val="years"/>
      </c:dateAx>
      <c:valAx>
        <c:axId val="23429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77.290000000000006</c:v>
                </c:pt>
                <c:pt idx="1">
                  <c:v>76.400000000000006</c:v>
                </c:pt>
                <c:pt idx="2">
                  <c:v>75.790000000000006</c:v>
                </c:pt>
                <c:pt idx="3">
                  <c:v>74.22</c:v>
                </c:pt>
                <c:pt idx="4">
                  <c:v>75.58</c:v>
                </c:pt>
              </c:numCache>
            </c:numRef>
          </c:val>
          <c:extLst xmlns:c16r2="http://schemas.microsoft.com/office/drawing/2015/06/chart">
            <c:ext xmlns:c16="http://schemas.microsoft.com/office/drawing/2014/chart" uri="{C3380CC4-5D6E-409C-BE32-E72D297353CC}">
              <c16:uniqueId val="{00000000-5C32-4654-B94E-3EA2ED3134C8}"/>
            </c:ext>
          </c:extLst>
        </c:ser>
        <c:dLbls>
          <c:showLegendKey val="0"/>
          <c:showVal val="0"/>
          <c:showCatName val="0"/>
          <c:showSerName val="0"/>
          <c:showPercent val="0"/>
          <c:showBubbleSize val="0"/>
        </c:dLbls>
        <c:gapWidth val="150"/>
        <c:axId val="234294448"/>
        <c:axId val="23429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5C32-4654-B94E-3EA2ED3134C8}"/>
            </c:ext>
          </c:extLst>
        </c:ser>
        <c:dLbls>
          <c:showLegendKey val="0"/>
          <c:showVal val="0"/>
          <c:showCatName val="0"/>
          <c:showSerName val="0"/>
          <c:showPercent val="0"/>
          <c:showBubbleSize val="0"/>
        </c:dLbls>
        <c:marker val="1"/>
        <c:smooth val="0"/>
        <c:axId val="234294448"/>
        <c:axId val="234294840"/>
      </c:lineChart>
      <c:dateAx>
        <c:axId val="234294448"/>
        <c:scaling>
          <c:orientation val="minMax"/>
        </c:scaling>
        <c:delete val="1"/>
        <c:axPos val="b"/>
        <c:numFmt formatCode="ge" sourceLinked="1"/>
        <c:majorTickMark val="none"/>
        <c:minorTickMark val="none"/>
        <c:tickLblPos val="none"/>
        <c:crossAx val="234294840"/>
        <c:crosses val="autoZero"/>
        <c:auto val="1"/>
        <c:lblOffset val="100"/>
        <c:baseTimeUnit val="years"/>
      </c:dateAx>
      <c:valAx>
        <c:axId val="23429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29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97.29</c:v>
                </c:pt>
                <c:pt idx="1">
                  <c:v>105.1</c:v>
                </c:pt>
                <c:pt idx="2">
                  <c:v>104.36</c:v>
                </c:pt>
                <c:pt idx="3">
                  <c:v>104.12</c:v>
                </c:pt>
                <c:pt idx="4">
                  <c:v>107.58</c:v>
                </c:pt>
              </c:numCache>
            </c:numRef>
          </c:val>
          <c:extLst xmlns:c16r2="http://schemas.microsoft.com/office/drawing/2015/06/chart">
            <c:ext xmlns:c16="http://schemas.microsoft.com/office/drawing/2014/chart" uri="{C3380CC4-5D6E-409C-BE32-E72D297353CC}">
              <c16:uniqueId val="{00000000-B3C2-4490-8065-5885E7197D89}"/>
            </c:ext>
          </c:extLst>
        </c:ser>
        <c:dLbls>
          <c:showLegendKey val="0"/>
          <c:showVal val="0"/>
          <c:showCatName val="0"/>
          <c:showSerName val="0"/>
          <c:showPercent val="0"/>
          <c:showBubbleSize val="0"/>
        </c:dLbls>
        <c:gapWidth val="150"/>
        <c:axId val="108317704"/>
        <c:axId val="1083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2-4490-8065-5885E7197D89}"/>
            </c:ext>
          </c:extLst>
        </c:ser>
        <c:dLbls>
          <c:showLegendKey val="0"/>
          <c:showVal val="0"/>
          <c:showCatName val="0"/>
          <c:showSerName val="0"/>
          <c:showPercent val="0"/>
          <c:showBubbleSize val="0"/>
        </c:dLbls>
        <c:marker val="1"/>
        <c:smooth val="0"/>
        <c:axId val="108317704"/>
        <c:axId val="108318096"/>
      </c:lineChart>
      <c:dateAx>
        <c:axId val="108317704"/>
        <c:scaling>
          <c:orientation val="minMax"/>
        </c:scaling>
        <c:delete val="1"/>
        <c:axPos val="b"/>
        <c:numFmt formatCode="ge" sourceLinked="1"/>
        <c:majorTickMark val="none"/>
        <c:minorTickMark val="none"/>
        <c:tickLblPos val="none"/>
        <c:crossAx val="108318096"/>
        <c:crosses val="autoZero"/>
        <c:auto val="1"/>
        <c:lblOffset val="100"/>
        <c:baseTimeUnit val="years"/>
      </c:dateAx>
      <c:valAx>
        <c:axId val="1083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B7-4A85-91C3-B14759097EA4}"/>
            </c:ext>
          </c:extLst>
        </c:ser>
        <c:dLbls>
          <c:showLegendKey val="0"/>
          <c:showVal val="0"/>
          <c:showCatName val="0"/>
          <c:showSerName val="0"/>
          <c:showPercent val="0"/>
          <c:showBubbleSize val="0"/>
        </c:dLbls>
        <c:gapWidth val="150"/>
        <c:axId val="108319272"/>
        <c:axId val="10831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B7-4A85-91C3-B14759097EA4}"/>
            </c:ext>
          </c:extLst>
        </c:ser>
        <c:dLbls>
          <c:showLegendKey val="0"/>
          <c:showVal val="0"/>
          <c:showCatName val="0"/>
          <c:showSerName val="0"/>
          <c:showPercent val="0"/>
          <c:showBubbleSize val="0"/>
        </c:dLbls>
        <c:marker val="1"/>
        <c:smooth val="0"/>
        <c:axId val="108319272"/>
        <c:axId val="108319664"/>
      </c:lineChart>
      <c:dateAx>
        <c:axId val="108319272"/>
        <c:scaling>
          <c:orientation val="minMax"/>
        </c:scaling>
        <c:delete val="1"/>
        <c:axPos val="b"/>
        <c:numFmt formatCode="ge" sourceLinked="1"/>
        <c:majorTickMark val="none"/>
        <c:minorTickMark val="none"/>
        <c:tickLblPos val="none"/>
        <c:crossAx val="108319664"/>
        <c:crosses val="autoZero"/>
        <c:auto val="1"/>
        <c:lblOffset val="100"/>
        <c:baseTimeUnit val="years"/>
      </c:dateAx>
      <c:valAx>
        <c:axId val="10831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57-4FA8-8FD0-0EE41C6073BA}"/>
            </c:ext>
          </c:extLst>
        </c:ser>
        <c:dLbls>
          <c:showLegendKey val="0"/>
          <c:showVal val="0"/>
          <c:showCatName val="0"/>
          <c:showSerName val="0"/>
          <c:showPercent val="0"/>
          <c:showBubbleSize val="0"/>
        </c:dLbls>
        <c:gapWidth val="150"/>
        <c:axId val="108320840"/>
        <c:axId val="10832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57-4FA8-8FD0-0EE41C6073BA}"/>
            </c:ext>
          </c:extLst>
        </c:ser>
        <c:dLbls>
          <c:showLegendKey val="0"/>
          <c:showVal val="0"/>
          <c:showCatName val="0"/>
          <c:showSerName val="0"/>
          <c:showPercent val="0"/>
          <c:showBubbleSize val="0"/>
        </c:dLbls>
        <c:marker val="1"/>
        <c:smooth val="0"/>
        <c:axId val="108320840"/>
        <c:axId val="108321232"/>
      </c:lineChart>
      <c:dateAx>
        <c:axId val="108320840"/>
        <c:scaling>
          <c:orientation val="minMax"/>
        </c:scaling>
        <c:delete val="1"/>
        <c:axPos val="b"/>
        <c:numFmt formatCode="ge" sourceLinked="1"/>
        <c:majorTickMark val="none"/>
        <c:minorTickMark val="none"/>
        <c:tickLblPos val="none"/>
        <c:crossAx val="108321232"/>
        <c:crosses val="autoZero"/>
        <c:auto val="1"/>
        <c:lblOffset val="100"/>
        <c:baseTimeUnit val="years"/>
      </c:dateAx>
      <c:valAx>
        <c:axId val="10832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2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E9-4EEF-AD2C-00375F3DE676}"/>
            </c:ext>
          </c:extLst>
        </c:ser>
        <c:dLbls>
          <c:showLegendKey val="0"/>
          <c:showVal val="0"/>
          <c:showCatName val="0"/>
          <c:showSerName val="0"/>
          <c:showPercent val="0"/>
          <c:showBubbleSize val="0"/>
        </c:dLbls>
        <c:gapWidth val="150"/>
        <c:axId val="233974808"/>
        <c:axId val="2339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E9-4EEF-AD2C-00375F3DE676}"/>
            </c:ext>
          </c:extLst>
        </c:ser>
        <c:dLbls>
          <c:showLegendKey val="0"/>
          <c:showVal val="0"/>
          <c:showCatName val="0"/>
          <c:showSerName val="0"/>
          <c:showPercent val="0"/>
          <c:showBubbleSize val="0"/>
        </c:dLbls>
        <c:marker val="1"/>
        <c:smooth val="0"/>
        <c:axId val="233974808"/>
        <c:axId val="233975200"/>
      </c:lineChart>
      <c:dateAx>
        <c:axId val="233974808"/>
        <c:scaling>
          <c:orientation val="minMax"/>
        </c:scaling>
        <c:delete val="1"/>
        <c:axPos val="b"/>
        <c:numFmt formatCode="ge" sourceLinked="1"/>
        <c:majorTickMark val="none"/>
        <c:minorTickMark val="none"/>
        <c:tickLblPos val="none"/>
        <c:crossAx val="233975200"/>
        <c:crosses val="autoZero"/>
        <c:auto val="1"/>
        <c:lblOffset val="100"/>
        <c:baseTimeUnit val="years"/>
      </c:dateAx>
      <c:valAx>
        <c:axId val="2339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09-429D-AADA-44629BAF9CB3}"/>
            </c:ext>
          </c:extLst>
        </c:ser>
        <c:dLbls>
          <c:showLegendKey val="0"/>
          <c:showVal val="0"/>
          <c:showCatName val="0"/>
          <c:showSerName val="0"/>
          <c:showPercent val="0"/>
          <c:showBubbleSize val="0"/>
        </c:dLbls>
        <c:gapWidth val="150"/>
        <c:axId val="233978336"/>
        <c:axId val="23405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09-429D-AADA-44629BAF9CB3}"/>
            </c:ext>
          </c:extLst>
        </c:ser>
        <c:dLbls>
          <c:showLegendKey val="0"/>
          <c:showVal val="0"/>
          <c:showCatName val="0"/>
          <c:showSerName val="0"/>
          <c:showPercent val="0"/>
          <c:showBubbleSize val="0"/>
        </c:dLbls>
        <c:marker val="1"/>
        <c:smooth val="0"/>
        <c:axId val="233978336"/>
        <c:axId val="234054448"/>
      </c:lineChart>
      <c:dateAx>
        <c:axId val="233978336"/>
        <c:scaling>
          <c:orientation val="minMax"/>
        </c:scaling>
        <c:delete val="1"/>
        <c:axPos val="b"/>
        <c:numFmt formatCode="ge" sourceLinked="1"/>
        <c:majorTickMark val="none"/>
        <c:minorTickMark val="none"/>
        <c:tickLblPos val="none"/>
        <c:crossAx val="234054448"/>
        <c:crosses val="autoZero"/>
        <c:auto val="1"/>
        <c:lblOffset val="100"/>
        <c:baseTimeUnit val="years"/>
      </c:dateAx>
      <c:valAx>
        <c:axId val="23405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1617.41</c:v>
                </c:pt>
                <c:pt idx="1">
                  <c:v>2883.9</c:v>
                </c:pt>
                <c:pt idx="2">
                  <c:v>2252.44</c:v>
                </c:pt>
                <c:pt idx="3">
                  <c:v>1985</c:v>
                </c:pt>
                <c:pt idx="4">
                  <c:v>3684.59</c:v>
                </c:pt>
              </c:numCache>
            </c:numRef>
          </c:val>
          <c:extLst xmlns:c16r2="http://schemas.microsoft.com/office/drawing/2015/06/chart">
            <c:ext xmlns:c16="http://schemas.microsoft.com/office/drawing/2014/chart" uri="{C3380CC4-5D6E-409C-BE32-E72D297353CC}">
              <c16:uniqueId val="{00000000-9474-4CD2-92FF-BA42B498F789}"/>
            </c:ext>
          </c:extLst>
        </c:ser>
        <c:dLbls>
          <c:showLegendKey val="0"/>
          <c:showVal val="0"/>
          <c:showCatName val="0"/>
          <c:showSerName val="0"/>
          <c:showPercent val="0"/>
          <c:showBubbleSize val="0"/>
        </c:dLbls>
        <c:gapWidth val="150"/>
        <c:axId val="234055624"/>
        <c:axId val="23405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9474-4CD2-92FF-BA42B498F789}"/>
            </c:ext>
          </c:extLst>
        </c:ser>
        <c:dLbls>
          <c:showLegendKey val="0"/>
          <c:showVal val="0"/>
          <c:showCatName val="0"/>
          <c:showSerName val="0"/>
          <c:showPercent val="0"/>
          <c:showBubbleSize val="0"/>
        </c:dLbls>
        <c:marker val="1"/>
        <c:smooth val="0"/>
        <c:axId val="234055624"/>
        <c:axId val="234056016"/>
      </c:lineChart>
      <c:dateAx>
        <c:axId val="234055624"/>
        <c:scaling>
          <c:orientation val="minMax"/>
        </c:scaling>
        <c:delete val="1"/>
        <c:axPos val="b"/>
        <c:numFmt formatCode="ge" sourceLinked="1"/>
        <c:majorTickMark val="none"/>
        <c:minorTickMark val="none"/>
        <c:tickLblPos val="none"/>
        <c:crossAx val="234056016"/>
        <c:crosses val="autoZero"/>
        <c:auto val="1"/>
        <c:lblOffset val="100"/>
        <c:baseTimeUnit val="years"/>
      </c:dateAx>
      <c:valAx>
        <c:axId val="2340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5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32.07</c:v>
                </c:pt>
                <c:pt idx="1">
                  <c:v>21.16</c:v>
                </c:pt>
                <c:pt idx="2">
                  <c:v>23.77</c:v>
                </c:pt>
                <c:pt idx="3">
                  <c:v>23.53</c:v>
                </c:pt>
                <c:pt idx="4">
                  <c:v>27.59</c:v>
                </c:pt>
              </c:numCache>
            </c:numRef>
          </c:val>
          <c:extLst xmlns:c16r2="http://schemas.microsoft.com/office/drawing/2015/06/chart">
            <c:ext xmlns:c16="http://schemas.microsoft.com/office/drawing/2014/chart" uri="{C3380CC4-5D6E-409C-BE32-E72D297353CC}">
              <c16:uniqueId val="{00000000-4C51-4D69-906A-2794C4D483D3}"/>
            </c:ext>
          </c:extLst>
        </c:ser>
        <c:dLbls>
          <c:showLegendKey val="0"/>
          <c:showVal val="0"/>
          <c:showCatName val="0"/>
          <c:showSerName val="0"/>
          <c:showPercent val="0"/>
          <c:showBubbleSize val="0"/>
        </c:dLbls>
        <c:gapWidth val="150"/>
        <c:axId val="234057192"/>
        <c:axId val="23405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4C51-4D69-906A-2794C4D483D3}"/>
            </c:ext>
          </c:extLst>
        </c:ser>
        <c:dLbls>
          <c:showLegendKey val="0"/>
          <c:showVal val="0"/>
          <c:showCatName val="0"/>
          <c:showSerName val="0"/>
          <c:showPercent val="0"/>
          <c:showBubbleSize val="0"/>
        </c:dLbls>
        <c:marker val="1"/>
        <c:smooth val="0"/>
        <c:axId val="234057192"/>
        <c:axId val="234057584"/>
      </c:lineChart>
      <c:dateAx>
        <c:axId val="234057192"/>
        <c:scaling>
          <c:orientation val="minMax"/>
        </c:scaling>
        <c:delete val="1"/>
        <c:axPos val="b"/>
        <c:numFmt formatCode="ge" sourceLinked="1"/>
        <c:majorTickMark val="none"/>
        <c:minorTickMark val="none"/>
        <c:tickLblPos val="none"/>
        <c:crossAx val="234057584"/>
        <c:crosses val="autoZero"/>
        <c:auto val="1"/>
        <c:lblOffset val="100"/>
        <c:baseTimeUnit val="years"/>
      </c:dateAx>
      <c:valAx>
        <c:axId val="23405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5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514.89</c:v>
                </c:pt>
                <c:pt idx="1">
                  <c:v>787.74</c:v>
                </c:pt>
                <c:pt idx="2">
                  <c:v>721.5</c:v>
                </c:pt>
                <c:pt idx="3">
                  <c:v>723.5</c:v>
                </c:pt>
                <c:pt idx="4">
                  <c:v>617.07000000000005</c:v>
                </c:pt>
              </c:numCache>
            </c:numRef>
          </c:val>
          <c:extLst xmlns:c16r2="http://schemas.microsoft.com/office/drawing/2015/06/chart">
            <c:ext xmlns:c16="http://schemas.microsoft.com/office/drawing/2014/chart" uri="{C3380CC4-5D6E-409C-BE32-E72D297353CC}">
              <c16:uniqueId val="{00000000-28AF-4516-B349-6261798B913B}"/>
            </c:ext>
          </c:extLst>
        </c:ser>
        <c:dLbls>
          <c:showLegendKey val="0"/>
          <c:showVal val="0"/>
          <c:showCatName val="0"/>
          <c:showSerName val="0"/>
          <c:showPercent val="0"/>
          <c:showBubbleSize val="0"/>
        </c:dLbls>
        <c:gapWidth val="150"/>
        <c:axId val="233977944"/>
        <c:axId val="23397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28AF-4516-B349-6261798B913B}"/>
            </c:ext>
          </c:extLst>
        </c:ser>
        <c:dLbls>
          <c:showLegendKey val="0"/>
          <c:showVal val="0"/>
          <c:showCatName val="0"/>
          <c:showSerName val="0"/>
          <c:showPercent val="0"/>
          <c:showBubbleSize val="0"/>
        </c:dLbls>
        <c:marker val="1"/>
        <c:smooth val="0"/>
        <c:axId val="233977944"/>
        <c:axId val="233977552"/>
      </c:lineChart>
      <c:dateAx>
        <c:axId val="233977944"/>
        <c:scaling>
          <c:orientation val="minMax"/>
        </c:scaling>
        <c:delete val="1"/>
        <c:axPos val="b"/>
        <c:numFmt formatCode="ge" sourceLinked="1"/>
        <c:majorTickMark val="none"/>
        <c:minorTickMark val="none"/>
        <c:tickLblPos val="none"/>
        <c:crossAx val="233977552"/>
        <c:crosses val="autoZero"/>
        <c:auto val="1"/>
        <c:lblOffset val="100"/>
        <c:baseTimeUnit val="years"/>
      </c:dateAx>
      <c:valAx>
        <c:axId val="23397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9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積丹町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2121</v>
      </c>
      <c r="AM8" s="49"/>
      <c r="AN8" s="49"/>
      <c r="AO8" s="49"/>
      <c r="AP8" s="49"/>
      <c r="AQ8" s="49"/>
      <c r="AR8" s="49"/>
      <c r="AS8" s="49"/>
      <c r="AT8" s="44">
        <f>データ!T6</f>
        <v>238.14</v>
      </c>
      <c r="AU8" s="44"/>
      <c r="AV8" s="44"/>
      <c r="AW8" s="44"/>
      <c r="AX8" s="44"/>
      <c r="AY8" s="44"/>
      <c r="AZ8" s="44"/>
      <c r="BA8" s="44"/>
      <c r="BB8" s="44">
        <f>データ!U6</f>
        <v>8.91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24.57</v>
      </c>
      <c r="Q10" s="44"/>
      <c r="R10" s="44"/>
      <c r="S10" s="44"/>
      <c r="T10" s="44"/>
      <c r="U10" s="44"/>
      <c r="V10" s="44"/>
      <c r="W10" s="44">
        <f>データ!Q6</f>
        <v>100</v>
      </c>
      <c r="X10" s="44"/>
      <c r="Y10" s="44"/>
      <c r="Z10" s="44"/>
      <c r="AA10" s="44"/>
      <c r="AB10" s="44"/>
      <c r="AC10" s="44"/>
      <c r="AD10" s="49">
        <f>データ!R6</f>
        <v>3240</v>
      </c>
      <c r="AE10" s="49"/>
      <c r="AF10" s="49"/>
      <c r="AG10" s="49"/>
      <c r="AH10" s="49"/>
      <c r="AI10" s="49"/>
      <c r="AJ10" s="49"/>
      <c r="AK10" s="2"/>
      <c r="AL10" s="49">
        <f>データ!V6</f>
        <v>516</v>
      </c>
      <c r="AM10" s="49"/>
      <c r="AN10" s="49"/>
      <c r="AO10" s="49"/>
      <c r="AP10" s="49"/>
      <c r="AQ10" s="49"/>
      <c r="AR10" s="49"/>
      <c r="AS10" s="49"/>
      <c r="AT10" s="44">
        <f>データ!W6</f>
        <v>0.52</v>
      </c>
      <c r="AU10" s="44"/>
      <c r="AV10" s="44"/>
      <c r="AW10" s="44"/>
      <c r="AX10" s="44"/>
      <c r="AY10" s="44"/>
      <c r="AZ10" s="44"/>
      <c r="BA10" s="44"/>
      <c r="BB10" s="44">
        <f>データ!X6</f>
        <v>992.31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ZKBYC1y5Lk6NXyKq5GwjgzDW8WGXI9DAKw6lHdMA1Mr81xr70pceerq3iWsbuGp0GXMhgWeHY3av5dM3SwibzA==" saltValue="TgQKYiTLEK/tXCcIf+Drs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14052</v>
      </c>
      <c r="D6" s="32">
        <f t="shared" si="3"/>
        <v>47</v>
      </c>
      <c r="E6" s="32">
        <f t="shared" si="3"/>
        <v>17</v>
      </c>
      <c r="F6" s="32">
        <f t="shared" si="3"/>
        <v>6</v>
      </c>
      <c r="G6" s="32">
        <f t="shared" si="3"/>
        <v>0</v>
      </c>
      <c r="H6" s="32" t="str">
        <f t="shared" si="3"/>
        <v>北海道　積丹町</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24.57</v>
      </c>
      <c r="Q6" s="33">
        <f t="shared" si="3"/>
        <v>100</v>
      </c>
      <c r="R6" s="33">
        <f t="shared" si="3"/>
        <v>3240</v>
      </c>
      <c r="S6" s="33">
        <f t="shared" si="3"/>
        <v>2121</v>
      </c>
      <c r="T6" s="33">
        <f t="shared" si="3"/>
        <v>238.14</v>
      </c>
      <c r="U6" s="33">
        <f t="shared" si="3"/>
        <v>8.91</v>
      </c>
      <c r="V6" s="33">
        <f t="shared" si="3"/>
        <v>516</v>
      </c>
      <c r="W6" s="33">
        <f t="shared" si="3"/>
        <v>0.52</v>
      </c>
      <c r="X6" s="33">
        <f t="shared" si="3"/>
        <v>992.31</v>
      </c>
      <c r="Y6" s="34">
        <f>IF(Y7="",NA(),Y7)</f>
        <v>97.29</v>
      </c>
      <c r="Z6" s="34">
        <f t="shared" ref="Z6:AH6" si="4">IF(Z7="",NA(),Z7)</f>
        <v>105.1</v>
      </c>
      <c r="AA6" s="34">
        <f t="shared" si="4"/>
        <v>104.36</v>
      </c>
      <c r="AB6" s="34">
        <f t="shared" si="4"/>
        <v>104.12</v>
      </c>
      <c r="AC6" s="34">
        <f t="shared" si="4"/>
        <v>107.58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1617.41</v>
      </c>
      <c r="BG6" s="34">
        <f t="shared" ref="BG6:BO6" si="7">IF(BG7="",NA(),BG7)</f>
        <v>2883.9</v>
      </c>
      <c r="BH6" s="34">
        <f t="shared" si="7"/>
        <v>2252.44</v>
      </c>
      <c r="BI6" s="34">
        <f t="shared" si="7"/>
        <v>1985</v>
      </c>
      <c r="BJ6" s="34">
        <f t="shared" si="7"/>
        <v>3684.59</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32.07</v>
      </c>
      <c r="BR6" s="34">
        <f t="shared" ref="BR6:BZ6" si="8">IF(BR7="",NA(),BR7)</f>
        <v>21.16</v>
      </c>
      <c r="BS6" s="34">
        <f t="shared" si="8"/>
        <v>23.77</v>
      </c>
      <c r="BT6" s="34">
        <f t="shared" si="8"/>
        <v>23.53</v>
      </c>
      <c r="BU6" s="34">
        <f t="shared" si="8"/>
        <v>27.59</v>
      </c>
      <c r="BV6" s="34">
        <f t="shared" si="8"/>
        <v>46.31</v>
      </c>
      <c r="BW6" s="34">
        <f t="shared" si="8"/>
        <v>43.66</v>
      </c>
      <c r="BX6" s="34">
        <f t="shared" si="8"/>
        <v>43.13</v>
      </c>
      <c r="BY6" s="34">
        <f t="shared" si="8"/>
        <v>46.26</v>
      </c>
      <c r="BZ6" s="34">
        <f t="shared" si="8"/>
        <v>45.81</v>
      </c>
      <c r="CA6" s="33" t="str">
        <f>IF(CA7="","",IF(CA7="-","【-】","【"&amp;SUBSTITUTE(TEXT(CA7,"#,##0.00"),"-","△")&amp;"】"))</f>
        <v>【47.34】</v>
      </c>
      <c r="CB6" s="34">
        <f>IF(CB7="",NA(),CB7)</f>
        <v>514.89</v>
      </c>
      <c r="CC6" s="34">
        <f t="shared" ref="CC6:CK6" si="9">IF(CC7="",NA(),CC7)</f>
        <v>787.74</v>
      </c>
      <c r="CD6" s="34">
        <f t="shared" si="9"/>
        <v>721.5</v>
      </c>
      <c r="CE6" s="34">
        <f t="shared" si="9"/>
        <v>723.5</v>
      </c>
      <c r="CF6" s="34">
        <f t="shared" si="9"/>
        <v>617.07000000000005</v>
      </c>
      <c r="CG6" s="34">
        <f t="shared" si="9"/>
        <v>349.08</v>
      </c>
      <c r="CH6" s="34">
        <f t="shared" si="9"/>
        <v>382.09</v>
      </c>
      <c r="CI6" s="34">
        <f t="shared" si="9"/>
        <v>392.03</v>
      </c>
      <c r="CJ6" s="34">
        <f t="shared" si="9"/>
        <v>376.4</v>
      </c>
      <c r="CK6" s="34">
        <f t="shared" si="9"/>
        <v>383.92</v>
      </c>
      <c r="CL6" s="33" t="str">
        <f>IF(CL7="","",IF(CL7="-","【-】","【"&amp;SUBSTITUTE(TEXT(CL7,"#,##0.00"),"-","△")&amp;"】"))</f>
        <v>【360.30】</v>
      </c>
      <c r="CM6" s="34">
        <f>IF(CM7="",NA(),CM7)</f>
        <v>24.52</v>
      </c>
      <c r="CN6" s="34" t="str">
        <f t="shared" ref="CN6:CV6" si="10">IF(CN7="",NA(),CN7)</f>
        <v>-</v>
      </c>
      <c r="CO6" s="34" t="str">
        <f t="shared" si="10"/>
        <v>-</v>
      </c>
      <c r="CP6" s="34" t="str">
        <f t="shared" si="10"/>
        <v>-</v>
      </c>
      <c r="CQ6" s="34" t="str">
        <f t="shared" si="10"/>
        <v>-</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77.290000000000006</v>
      </c>
      <c r="CY6" s="34">
        <f t="shared" ref="CY6:DG6" si="11">IF(CY7="",NA(),CY7)</f>
        <v>76.400000000000006</v>
      </c>
      <c r="CZ6" s="34">
        <f t="shared" si="11"/>
        <v>75.790000000000006</v>
      </c>
      <c r="DA6" s="34">
        <f t="shared" si="11"/>
        <v>74.22</v>
      </c>
      <c r="DB6" s="34">
        <f t="shared" si="11"/>
        <v>75.58</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c r="A7" s="27"/>
      <c r="B7" s="36">
        <v>2017</v>
      </c>
      <c r="C7" s="36">
        <v>14052</v>
      </c>
      <c r="D7" s="36">
        <v>47</v>
      </c>
      <c r="E7" s="36">
        <v>17</v>
      </c>
      <c r="F7" s="36">
        <v>6</v>
      </c>
      <c r="G7" s="36">
        <v>0</v>
      </c>
      <c r="H7" s="36" t="s">
        <v>110</v>
      </c>
      <c r="I7" s="36" t="s">
        <v>111</v>
      </c>
      <c r="J7" s="36" t="s">
        <v>112</v>
      </c>
      <c r="K7" s="36" t="s">
        <v>113</v>
      </c>
      <c r="L7" s="36" t="s">
        <v>114</v>
      </c>
      <c r="M7" s="36" t="s">
        <v>115</v>
      </c>
      <c r="N7" s="37" t="s">
        <v>116</v>
      </c>
      <c r="O7" s="37" t="s">
        <v>117</v>
      </c>
      <c r="P7" s="37">
        <v>24.57</v>
      </c>
      <c r="Q7" s="37">
        <v>100</v>
      </c>
      <c r="R7" s="37">
        <v>3240</v>
      </c>
      <c r="S7" s="37">
        <v>2121</v>
      </c>
      <c r="T7" s="37">
        <v>238.14</v>
      </c>
      <c r="U7" s="37">
        <v>8.91</v>
      </c>
      <c r="V7" s="37">
        <v>516</v>
      </c>
      <c r="W7" s="37">
        <v>0.52</v>
      </c>
      <c r="X7" s="37">
        <v>992.31</v>
      </c>
      <c r="Y7" s="37">
        <v>97.29</v>
      </c>
      <c r="Z7" s="37">
        <v>105.1</v>
      </c>
      <c r="AA7" s="37">
        <v>104.36</v>
      </c>
      <c r="AB7" s="37">
        <v>104.12</v>
      </c>
      <c r="AC7" s="37">
        <v>107.58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1617.41</v>
      </c>
      <c r="BG7" s="37">
        <v>2883.9</v>
      </c>
      <c r="BH7" s="37">
        <v>2252.44</v>
      </c>
      <c r="BI7" s="37">
        <v>1985</v>
      </c>
      <c r="BJ7" s="37">
        <v>3684.59</v>
      </c>
      <c r="BK7" s="37">
        <v>817.63</v>
      </c>
      <c r="BL7" s="37">
        <v>830.5</v>
      </c>
      <c r="BM7" s="37">
        <v>1029.24</v>
      </c>
      <c r="BN7" s="37">
        <v>1063.93</v>
      </c>
      <c r="BO7" s="37">
        <v>1060.8599999999999</v>
      </c>
      <c r="BP7" s="37">
        <v>920.42</v>
      </c>
      <c r="BQ7" s="37">
        <v>32.07</v>
      </c>
      <c r="BR7" s="37">
        <v>21.16</v>
      </c>
      <c r="BS7" s="37">
        <v>23.77</v>
      </c>
      <c r="BT7" s="37">
        <v>23.53</v>
      </c>
      <c r="BU7" s="37">
        <v>27.59</v>
      </c>
      <c r="BV7" s="37">
        <v>46.31</v>
      </c>
      <c r="BW7" s="37">
        <v>43.66</v>
      </c>
      <c r="BX7" s="37">
        <v>43.13</v>
      </c>
      <c r="BY7" s="37">
        <v>46.26</v>
      </c>
      <c r="BZ7" s="37">
        <v>45.81</v>
      </c>
      <c r="CA7" s="37">
        <v>47.34</v>
      </c>
      <c r="CB7" s="37">
        <v>514.89</v>
      </c>
      <c r="CC7" s="37">
        <v>787.74</v>
      </c>
      <c r="CD7" s="37">
        <v>721.5</v>
      </c>
      <c r="CE7" s="37">
        <v>723.5</v>
      </c>
      <c r="CF7" s="37">
        <v>617.07000000000005</v>
      </c>
      <c r="CG7" s="37">
        <v>349.08</v>
      </c>
      <c r="CH7" s="37">
        <v>382.09</v>
      </c>
      <c r="CI7" s="37">
        <v>392.03</v>
      </c>
      <c r="CJ7" s="37">
        <v>376.4</v>
      </c>
      <c r="CK7" s="37">
        <v>383.92</v>
      </c>
      <c r="CL7" s="37">
        <v>360.3</v>
      </c>
      <c r="CM7" s="37">
        <v>24.52</v>
      </c>
      <c r="CN7" s="37" t="s">
        <v>116</v>
      </c>
      <c r="CO7" s="37" t="s">
        <v>116</v>
      </c>
      <c r="CP7" s="37" t="s">
        <v>116</v>
      </c>
      <c r="CQ7" s="37" t="s">
        <v>116</v>
      </c>
      <c r="CR7" s="37">
        <v>39.42</v>
      </c>
      <c r="CS7" s="37">
        <v>39.68</v>
      </c>
      <c r="CT7" s="37">
        <v>35.64</v>
      </c>
      <c r="CU7" s="37">
        <v>33.729999999999997</v>
      </c>
      <c r="CV7" s="37">
        <v>33.21</v>
      </c>
      <c r="CW7" s="37">
        <v>34.06</v>
      </c>
      <c r="CX7" s="37">
        <v>77.290000000000006</v>
      </c>
      <c r="CY7" s="37">
        <v>76.400000000000006</v>
      </c>
      <c r="CZ7" s="37">
        <v>75.790000000000006</v>
      </c>
      <c r="DA7" s="37">
        <v>74.22</v>
      </c>
      <c r="DB7" s="37">
        <v>75.58</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2019-01-22T00:24:37Z</cp:lastPrinted>
  <dcterms:created xsi:type="dcterms:W3CDTF">2018-12-03T09:32:16Z</dcterms:created>
  <dcterms:modified xsi:type="dcterms:W3CDTF">2019-01-22T00:24:40Z</dcterms:modified>
  <cp:category/>
</cp:coreProperties>
</file>